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O:\Datacall\2020 Datacall Year\2.5 Postings\5. Final Report &amp; Tables\Locked Excels\"/>
    </mc:Choice>
  </mc:AlternateContent>
  <xr:revisionPtr revIDLastSave="0" documentId="13_ncr:1_{6DFB6518-6216-473A-A92A-24F851D5B746}" xr6:coauthVersionLast="47" xr6:coauthVersionMax="47" xr10:uidLastSave="{00000000-0000-0000-0000-000000000000}"/>
  <bookViews>
    <workbookView xWindow="-108" yWindow="-108" windowWidth="23256" windowHeight="12576" xr2:uid="{6E4BACC9-BF3C-46DF-925A-06A77E73CFE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8" i="1" l="1"/>
  <c r="M9" i="1"/>
  <c r="M10" i="1"/>
  <c r="M11" i="1"/>
  <c r="M12" i="1"/>
  <c r="M13" i="1"/>
  <c r="M14" i="1"/>
  <c r="M15" i="1"/>
  <c r="M16" i="1"/>
  <c r="M17" i="1"/>
  <c r="M18" i="1"/>
  <c r="M19" i="1"/>
  <c r="M20" i="1"/>
  <c r="M21" i="1"/>
  <c r="M22" i="1"/>
  <c r="M23" i="1"/>
  <c r="M24" i="1"/>
  <c r="M25" i="1"/>
  <c r="M26" i="1"/>
  <c r="M27" i="1"/>
  <c r="M28" i="1"/>
  <c r="M29" i="1"/>
  <c r="M30" i="1"/>
  <c r="M31" i="1"/>
  <c r="M32" i="1"/>
  <c r="M33" i="1"/>
  <c r="M34" i="1"/>
  <c r="M35" i="1"/>
  <c r="M36" i="1"/>
  <c r="M37" i="1"/>
  <c r="M38" i="1"/>
  <c r="M39" i="1"/>
  <c r="M40" i="1"/>
  <c r="M41" i="1"/>
  <c r="M42" i="1"/>
  <c r="M43" i="1"/>
  <c r="M44" i="1"/>
  <c r="M45" i="1"/>
  <c r="M46" i="1"/>
  <c r="M47" i="1"/>
  <c r="M48" i="1"/>
  <c r="M49" i="1"/>
  <c r="M50" i="1"/>
  <c r="M51" i="1"/>
  <c r="M52" i="1"/>
  <c r="M53" i="1"/>
  <c r="M54" i="1"/>
  <c r="M55" i="1"/>
  <c r="M56" i="1"/>
  <c r="M57" i="1"/>
  <c r="M58" i="1"/>
  <c r="M59" i="1"/>
  <c r="M60" i="1"/>
  <c r="M61" i="1"/>
  <c r="M62" i="1"/>
  <c r="M63" i="1"/>
  <c r="M64" i="1"/>
  <c r="M65" i="1"/>
  <c r="M66" i="1"/>
  <c r="M67" i="1"/>
  <c r="M68" i="1"/>
  <c r="M69" i="1"/>
  <c r="M70" i="1"/>
  <c r="M71" i="1"/>
  <c r="M72" i="1"/>
  <c r="M73" i="1"/>
  <c r="M74" i="1"/>
  <c r="M75" i="1"/>
  <c r="M76" i="1"/>
  <c r="M77" i="1"/>
  <c r="M78" i="1"/>
  <c r="M79" i="1"/>
  <c r="M80" i="1"/>
  <c r="M81" i="1"/>
  <c r="M82" i="1"/>
  <c r="M83" i="1"/>
  <c r="M84" i="1"/>
  <c r="M85" i="1"/>
  <c r="M86" i="1"/>
  <c r="M87" i="1"/>
  <c r="M88" i="1"/>
  <c r="M89" i="1"/>
  <c r="M90" i="1"/>
  <c r="M91" i="1"/>
  <c r="M92" i="1"/>
  <c r="M93" i="1"/>
  <c r="M94" i="1"/>
  <c r="M95" i="1"/>
  <c r="M96" i="1"/>
  <c r="M97" i="1"/>
  <c r="M98" i="1"/>
  <c r="M99" i="1"/>
  <c r="M100" i="1"/>
  <c r="M101" i="1"/>
  <c r="M102" i="1"/>
  <c r="M103" i="1"/>
  <c r="M104" i="1"/>
  <c r="M105" i="1"/>
  <c r="M106" i="1"/>
  <c r="M107" i="1"/>
  <c r="M108" i="1"/>
  <c r="M109" i="1"/>
  <c r="M110" i="1"/>
  <c r="M111" i="1"/>
  <c r="M112" i="1"/>
  <c r="M113" i="1"/>
  <c r="M114" i="1"/>
  <c r="M115" i="1"/>
  <c r="M116" i="1"/>
  <c r="M117" i="1"/>
  <c r="M118" i="1"/>
  <c r="M119" i="1"/>
  <c r="M120" i="1"/>
  <c r="M121" i="1"/>
  <c r="M122" i="1"/>
  <c r="M123" i="1"/>
  <c r="M124" i="1"/>
  <c r="M125" i="1"/>
  <c r="M126" i="1"/>
  <c r="M127" i="1"/>
  <c r="M128" i="1"/>
  <c r="M129" i="1"/>
  <c r="M130" i="1"/>
  <c r="M131" i="1"/>
  <c r="M132" i="1"/>
  <c r="M133" i="1"/>
  <c r="M134" i="1"/>
  <c r="M135" i="1"/>
  <c r="M136" i="1"/>
  <c r="M137" i="1"/>
  <c r="M138" i="1"/>
  <c r="M139" i="1"/>
  <c r="M140" i="1"/>
  <c r="M141"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6" i="1"/>
  <c r="M177" i="1"/>
  <c r="M178" i="1"/>
  <c r="M179" i="1"/>
  <c r="M180" i="1"/>
  <c r="M181" i="1"/>
  <c r="M182" i="1"/>
  <c r="M183" i="1"/>
  <c r="M184" i="1"/>
  <c r="M185" i="1"/>
  <c r="M186" i="1"/>
  <c r="M187" i="1"/>
  <c r="M188" i="1"/>
  <c r="M189" i="1"/>
  <c r="M190" i="1"/>
  <c r="M191" i="1"/>
  <c r="M192" i="1"/>
  <c r="M193" i="1"/>
  <c r="M194" i="1"/>
  <c r="M195" i="1"/>
  <c r="M196" i="1"/>
  <c r="M197" i="1"/>
  <c r="M198" i="1"/>
  <c r="M199" i="1"/>
  <c r="M200" i="1"/>
  <c r="M201" i="1"/>
  <c r="M202" i="1"/>
  <c r="M203" i="1"/>
  <c r="M204" i="1"/>
  <c r="M205" i="1"/>
  <c r="M206" i="1"/>
  <c r="M207" i="1"/>
  <c r="M208" i="1"/>
  <c r="M209" i="1"/>
  <c r="M210" i="1"/>
  <c r="M211" i="1"/>
  <c r="M212" i="1"/>
  <c r="M213" i="1"/>
  <c r="M214" i="1"/>
  <c r="M215" i="1"/>
  <c r="M216" i="1"/>
  <c r="M217" i="1"/>
  <c r="M218" i="1"/>
  <c r="M219" i="1"/>
  <c r="M220" i="1"/>
  <c r="M221" i="1"/>
  <c r="M222" i="1"/>
  <c r="M223" i="1"/>
  <c r="M224" i="1"/>
  <c r="M225" i="1"/>
  <c r="M226" i="1"/>
  <c r="M227" i="1"/>
  <c r="M228" i="1"/>
  <c r="M229" i="1"/>
  <c r="M230" i="1"/>
  <c r="M231" i="1"/>
  <c r="M232" i="1"/>
  <c r="M233" i="1"/>
  <c r="M234" i="1"/>
  <c r="M235" i="1"/>
  <c r="M236" i="1"/>
  <c r="M237" i="1"/>
  <c r="M238" i="1"/>
  <c r="M239" i="1"/>
  <c r="M240" i="1"/>
  <c r="M241" i="1"/>
  <c r="M242" i="1"/>
  <c r="M243" i="1"/>
  <c r="M244" i="1"/>
  <c r="M245" i="1"/>
  <c r="M246" i="1"/>
  <c r="M247" i="1"/>
  <c r="M248" i="1"/>
  <c r="M249" i="1"/>
  <c r="M250" i="1"/>
  <c r="M251" i="1"/>
  <c r="M252" i="1"/>
  <c r="M253" i="1"/>
  <c r="M254" i="1"/>
  <c r="M255" i="1"/>
  <c r="M7" i="1"/>
  <c r="M6" i="1"/>
  <c r="P6" i="1" l="1"/>
  <c r="P255" i="1"/>
  <c r="P254" i="1"/>
  <c r="P253" i="1"/>
  <c r="P252" i="1"/>
  <c r="P250" i="1"/>
  <c r="P249" i="1"/>
  <c r="P248" i="1"/>
  <c r="P245" i="1"/>
  <c r="P244" i="1"/>
  <c r="P242" i="1"/>
  <c r="P241" i="1"/>
  <c r="P240" i="1"/>
  <c r="P239" i="1"/>
  <c r="P238" i="1"/>
  <c r="P237" i="1"/>
  <c r="P236" i="1"/>
  <c r="P234" i="1"/>
  <c r="P233" i="1"/>
  <c r="P232" i="1"/>
  <c r="P229" i="1"/>
  <c r="P228" i="1"/>
  <c r="P225" i="1"/>
  <c r="P224" i="1"/>
  <c r="P221" i="1"/>
  <c r="P220" i="1"/>
  <c r="P217" i="1"/>
  <c r="P216" i="1"/>
  <c r="P213" i="1"/>
  <c r="P212" i="1"/>
  <c r="P209" i="1"/>
  <c r="P208" i="1"/>
  <c r="P205" i="1"/>
  <c r="P204" i="1"/>
  <c r="P201" i="1"/>
  <c r="P200" i="1"/>
  <c r="P197" i="1"/>
  <c r="P196" i="1"/>
  <c r="P194" i="1"/>
  <c r="P193" i="1"/>
  <c r="P192" i="1"/>
  <c r="P190" i="1"/>
  <c r="P189" i="1"/>
  <c r="P188" i="1"/>
  <c r="P186" i="1"/>
  <c r="P185" i="1"/>
  <c r="P184" i="1"/>
  <c r="P182" i="1"/>
  <c r="P181" i="1"/>
  <c r="P180" i="1"/>
  <c r="P178" i="1"/>
  <c r="P177" i="1"/>
  <c r="P176" i="1"/>
  <c r="P174" i="1"/>
  <c r="P173" i="1"/>
  <c r="P172" i="1"/>
  <c r="P170" i="1"/>
  <c r="P169" i="1"/>
  <c r="P168" i="1"/>
  <c r="P166" i="1"/>
  <c r="P165" i="1"/>
  <c r="P164" i="1"/>
  <c r="P162" i="1"/>
  <c r="P161" i="1"/>
  <c r="P160" i="1"/>
  <c r="P158" i="1"/>
  <c r="P157" i="1"/>
  <c r="P156" i="1"/>
  <c r="P154" i="1"/>
  <c r="P153" i="1"/>
  <c r="P152" i="1"/>
  <c r="P150" i="1"/>
  <c r="P149" i="1"/>
  <c r="P148" i="1"/>
  <c r="P146" i="1"/>
  <c r="P145" i="1"/>
  <c r="P144" i="1"/>
  <c r="P143" i="1"/>
  <c r="P142" i="1"/>
  <c r="P141" i="1"/>
  <c r="P140" i="1"/>
  <c r="P139" i="1"/>
  <c r="P138" i="1"/>
  <c r="P137" i="1"/>
  <c r="P136" i="1"/>
  <c r="P133" i="1"/>
  <c r="P132" i="1"/>
  <c r="P130" i="1"/>
  <c r="P129" i="1"/>
  <c r="P128" i="1"/>
  <c r="P127" i="1"/>
  <c r="P126" i="1"/>
  <c r="P125" i="1"/>
  <c r="P124" i="1"/>
  <c r="P123" i="1"/>
  <c r="P122" i="1"/>
  <c r="P121" i="1"/>
  <c r="P120" i="1"/>
  <c r="P117" i="1"/>
  <c r="P116" i="1"/>
  <c r="P114" i="1"/>
  <c r="P113" i="1"/>
  <c r="P112" i="1"/>
  <c r="P111" i="1"/>
  <c r="P110" i="1"/>
  <c r="P109" i="1"/>
  <c r="P108" i="1"/>
  <c r="P107" i="1"/>
  <c r="P106" i="1"/>
  <c r="P105" i="1"/>
  <c r="P104" i="1"/>
  <c r="P101" i="1"/>
  <c r="P100" i="1"/>
  <c r="P98" i="1"/>
  <c r="P97" i="1"/>
  <c r="P96" i="1"/>
  <c r="P95" i="1"/>
  <c r="P94" i="1"/>
  <c r="P93" i="1"/>
  <c r="P92" i="1"/>
  <c r="P91" i="1"/>
  <c r="P89" i="1"/>
  <c r="P88" i="1"/>
  <c r="P86" i="1"/>
  <c r="P85" i="1"/>
  <c r="P84" i="1"/>
  <c r="P82" i="1"/>
  <c r="P81" i="1"/>
  <c r="P80" i="1"/>
  <c r="P78" i="1"/>
  <c r="P77" i="1"/>
  <c r="P76" i="1"/>
  <c r="P74" i="1"/>
  <c r="P73" i="1"/>
  <c r="P72" i="1"/>
  <c r="P70" i="1"/>
  <c r="P69" i="1"/>
  <c r="P68" i="1"/>
  <c r="P66" i="1"/>
  <c r="P65" i="1"/>
  <c r="P64" i="1"/>
  <c r="P62" i="1"/>
  <c r="P61" i="1"/>
  <c r="P60" i="1"/>
  <c r="P58" i="1"/>
  <c r="P57" i="1"/>
  <c r="P56" i="1"/>
  <c r="P54" i="1"/>
  <c r="P53" i="1"/>
  <c r="P52" i="1"/>
  <c r="P50" i="1"/>
  <c r="P49" i="1"/>
  <c r="P48" i="1"/>
  <c r="P46" i="1"/>
  <c r="P45" i="1"/>
  <c r="P44" i="1"/>
  <c r="P42" i="1"/>
  <c r="P41" i="1"/>
  <c r="P40" i="1"/>
  <c r="P39" i="1"/>
  <c r="P38" i="1"/>
  <c r="P37" i="1"/>
  <c r="P36" i="1"/>
  <c r="P34" i="1"/>
  <c r="P33" i="1"/>
  <c r="P32" i="1"/>
  <c r="P30" i="1"/>
  <c r="P29" i="1"/>
  <c r="P28" i="1"/>
  <c r="P26" i="1"/>
  <c r="P25" i="1"/>
  <c r="P24" i="1"/>
  <c r="P23" i="1"/>
  <c r="P22" i="1"/>
  <c r="P21" i="1"/>
  <c r="P20" i="1"/>
  <c r="P18" i="1"/>
  <c r="P17" i="1"/>
  <c r="P16" i="1"/>
  <c r="P14" i="1"/>
  <c r="P13" i="1"/>
  <c r="P12" i="1"/>
  <c r="P10" i="1"/>
  <c r="P9" i="1"/>
  <c r="P8" i="1"/>
  <c r="P7" i="1"/>
  <c r="O5" i="1"/>
  <c r="L5" i="1"/>
  <c r="K5" i="1"/>
  <c r="J5" i="1"/>
  <c r="I5" i="1"/>
  <c r="H5" i="1"/>
  <c r="G5" i="1"/>
  <c r="E5" i="1"/>
  <c r="P115" i="1" l="1"/>
  <c r="P147" i="1"/>
  <c r="P163" i="1"/>
  <c r="P179" i="1"/>
  <c r="P195" i="1"/>
  <c r="P210" i="1"/>
  <c r="P226" i="1"/>
  <c r="P11" i="1"/>
  <c r="P27" i="1"/>
  <c r="P47" i="1"/>
  <c r="P55" i="1"/>
  <c r="P63" i="1"/>
  <c r="P71" i="1"/>
  <c r="P79" i="1"/>
  <c r="P83" i="1"/>
  <c r="P15" i="1"/>
  <c r="P31" i="1"/>
  <c r="P90" i="1"/>
  <c r="P102" i="1"/>
  <c r="P118" i="1"/>
  <c r="P134" i="1"/>
  <c r="P151" i="1"/>
  <c r="P159" i="1"/>
  <c r="P167" i="1"/>
  <c r="P175" i="1"/>
  <c r="P183" i="1"/>
  <c r="P191" i="1"/>
  <c r="P198" i="1"/>
  <c r="P206" i="1"/>
  <c r="P214" i="1"/>
  <c r="P222" i="1"/>
  <c r="P230" i="1"/>
  <c r="P246" i="1"/>
  <c r="P99" i="1"/>
  <c r="P131" i="1"/>
  <c r="P155" i="1"/>
  <c r="P171" i="1"/>
  <c r="P187" i="1"/>
  <c r="P202" i="1"/>
  <c r="P218" i="1"/>
  <c r="P243" i="1"/>
  <c r="P43" i="1"/>
  <c r="P51" i="1"/>
  <c r="P59" i="1"/>
  <c r="P67" i="1"/>
  <c r="P75" i="1"/>
  <c r="P87" i="1"/>
  <c r="N5" i="1"/>
  <c r="P19" i="1"/>
  <c r="P35" i="1"/>
  <c r="P103" i="1"/>
  <c r="P119" i="1"/>
  <c r="P135" i="1"/>
  <c r="P199" i="1"/>
  <c r="P203" i="1"/>
  <c r="P207" i="1"/>
  <c r="P211" i="1"/>
  <c r="P215" i="1"/>
  <c r="P219" i="1"/>
  <c r="P223" i="1"/>
  <c r="P227" i="1"/>
  <c r="P231" i="1"/>
  <c r="P247" i="1"/>
  <c r="P235" i="1"/>
  <c r="P251" i="1"/>
  <c r="P5" i="1" l="1"/>
</calcChain>
</file>

<file path=xl/sharedStrings.xml><?xml version="1.0" encoding="utf-8"?>
<sst xmlns="http://schemas.openxmlformats.org/spreadsheetml/2006/main" count="272" uniqueCount="272">
  <si>
    <t>Program Code</t>
  </si>
  <si>
    <t>Municipal Group</t>
  </si>
  <si>
    <t>Program Name</t>
  </si>
  <si>
    <t xml:space="preserve">Reported and/or Calculated Marketed Tonnes </t>
  </si>
  <si>
    <t>Single Stream</t>
  </si>
  <si>
    <t>Residential Collection Costs ($)</t>
  </si>
  <si>
    <t>Residential Processing Costs ($)</t>
  </si>
  <si>
    <t>Residential Depot/Transfer Costs ($)</t>
  </si>
  <si>
    <t>Residential Promotion &amp; Education Costs ($)</t>
  </si>
  <si>
    <r>
      <t>Interest on Municipal  Capital</t>
    </r>
    <r>
      <rPr>
        <b/>
        <vertAlign val="superscript"/>
        <sz val="11"/>
        <rFont val="Calibri"/>
        <family val="2"/>
        <scheme val="minor"/>
      </rPr>
      <t xml:space="preserve">1 </t>
    </r>
    <r>
      <rPr>
        <b/>
        <sz val="11"/>
        <rFont val="Calibri"/>
        <family val="2"/>
        <scheme val="minor"/>
      </rPr>
      <t>($)</t>
    </r>
    <r>
      <rPr>
        <b/>
        <vertAlign val="superscript"/>
        <sz val="11"/>
        <rFont val="Calibri"/>
        <family val="2"/>
        <scheme val="minor"/>
      </rPr>
      <t xml:space="preserve"> </t>
    </r>
  </si>
  <si>
    <t>Administration Costs ($)</t>
  </si>
  <si>
    <r>
      <t>Administration Factor</t>
    </r>
    <r>
      <rPr>
        <b/>
        <vertAlign val="superscript"/>
        <sz val="11"/>
        <rFont val="Calibri"/>
        <family val="2"/>
        <scheme val="minor"/>
      </rPr>
      <t>2</t>
    </r>
  </si>
  <si>
    <r>
      <t>Residential Gross Costs Including Interest on Municipal Capital and Administration</t>
    </r>
    <r>
      <rPr>
        <b/>
        <vertAlign val="superscript"/>
        <sz val="11"/>
        <rFont val="Calibri"/>
        <family val="2"/>
        <scheme val="minor"/>
      </rPr>
      <t>3</t>
    </r>
    <r>
      <rPr>
        <b/>
        <sz val="11"/>
        <rFont val="Calibri"/>
        <family val="2"/>
        <scheme val="minor"/>
      </rPr>
      <t xml:space="preserve"> ($)</t>
    </r>
  </si>
  <si>
    <t xml:space="preserve">Total Gross Revenue ($) </t>
  </si>
  <si>
    <r>
      <t>Total Net Costs</t>
    </r>
    <r>
      <rPr>
        <b/>
        <vertAlign val="superscript"/>
        <sz val="11"/>
        <rFont val="Calibri"/>
        <family val="2"/>
        <scheme val="minor"/>
      </rPr>
      <t>4</t>
    </r>
    <r>
      <rPr>
        <b/>
        <sz val="11"/>
        <rFont val="Calibri"/>
        <family val="2"/>
        <scheme val="minor"/>
      </rPr>
      <t xml:space="preserve"> ($)</t>
    </r>
  </si>
  <si>
    <t xml:space="preserve">                                                      Totals  </t>
  </si>
  <si>
    <t>HALTON, REGIONAL MUNICIPALITY OF</t>
  </si>
  <si>
    <t>TORONTO, CITY OF</t>
  </si>
  <si>
    <t>LONDON, CITY OF</t>
  </si>
  <si>
    <t>YORK, REGIONAL MUNICIPALITY OF</t>
  </si>
  <si>
    <t>HAMILTON, CITY OF</t>
  </si>
  <si>
    <t>PEEL, REGIONAL MUNICIPALITY OF</t>
  </si>
  <si>
    <t>DURHAM, REGIONAL MUNICIPALITY OF</t>
  </si>
  <si>
    <t>ESSEX-WINDSOR SOLID WASTE AUTHORITY</t>
  </si>
  <si>
    <t>WATERLOO, REGIONAL MUNICIPALITY OF</t>
  </si>
  <si>
    <t>SIMCOE, COUNTY OF</t>
  </si>
  <si>
    <t>NIAGARA, REGIONAL MUNICIPALITY OF</t>
  </si>
  <si>
    <t>OTTAWA, CITY OF</t>
  </si>
  <si>
    <t>BARRIE, CITY OF</t>
  </si>
  <si>
    <t>GUELPH, CITY OF</t>
  </si>
  <si>
    <t>SAULT STE. MARIE, CITY OF</t>
  </si>
  <si>
    <t>SARNIA, CITY OF</t>
  </si>
  <si>
    <t>THUNDER BAY, CITY OF</t>
  </si>
  <si>
    <t>BRANTFORD, CITY OF</t>
  </si>
  <si>
    <t>PETERBOROUGH, CITY OF</t>
  </si>
  <si>
    <t>NORTHUMBERLAND, COUNTY OF</t>
  </si>
  <si>
    <t>WELLINGTON, COUNTY OF</t>
  </si>
  <si>
    <t>NORFOLK, COUNTY OF</t>
  </si>
  <si>
    <t>QUINTE WASTE SOLUTIONS</t>
  </si>
  <si>
    <t>PETERBOROUGH, COUNTY OF</t>
  </si>
  <si>
    <t>NORTH BAY, CITY OF</t>
  </si>
  <si>
    <t>GREATER SUDBURY, CITY OF</t>
  </si>
  <si>
    <t>BLUEWATER RECYCLING ASSOCIATION</t>
  </si>
  <si>
    <t>BRUCE AREA SOLID WASTE RECYCLING</t>
  </si>
  <si>
    <t>KINGSTON, CITY OF</t>
  </si>
  <si>
    <t>CHATHAM-KENT, MUNICIPALITY OF</t>
  </si>
  <si>
    <t>KAWARTHA LAKES, CITY OF</t>
  </si>
  <si>
    <t>DUFFERIN, COUNTY OF</t>
  </si>
  <si>
    <t>STRATFORD, CITY OF</t>
  </si>
  <si>
    <t>OWEN SOUND, CITY OF</t>
  </si>
  <si>
    <t>ORILLIA, CITY OF</t>
  </si>
  <si>
    <t>BROCKVILLE, CITY OF</t>
  </si>
  <si>
    <t>HANOVER, TOWN OF</t>
  </si>
  <si>
    <t>CORNWALL, CITY OF</t>
  </si>
  <si>
    <t>PARRY SOUND, TOWN OF</t>
  </si>
  <si>
    <t>PRESCOTT,TOWN OF</t>
  </si>
  <si>
    <t>ST. THOMAS, CITY OF</t>
  </si>
  <si>
    <t>GANANOQUE, TOWN OF</t>
  </si>
  <si>
    <t>AYLMER, TOWN OF</t>
  </si>
  <si>
    <t>Arnprior, Town of</t>
  </si>
  <si>
    <t>RENFREW, TOWN OF</t>
  </si>
  <si>
    <t>MATTAWA, TOWN OF</t>
  </si>
  <si>
    <t>PETROLIA, TOWN OF</t>
  </si>
  <si>
    <t>CARLETON PLACE, TOWN OF</t>
  </si>
  <si>
    <t>CASSELMAN,  VILLAGE OF</t>
  </si>
  <si>
    <t>DESERONTO, TOWN OF</t>
  </si>
  <si>
    <t>PERTH, TOWN OF</t>
  </si>
  <si>
    <t>SMITHS FALLS, TOWN OF</t>
  </si>
  <si>
    <t>SUNDRIDGE, VILLAGE OF</t>
  </si>
  <si>
    <t>WEST NIPISSING, MUNICIPALITY OF</t>
  </si>
  <si>
    <t>KIRKLAND LAKE, TOWN OF</t>
  </si>
  <si>
    <t>ELLIOT LAKE, CITY OF</t>
  </si>
  <si>
    <t>TIMMINS, CITY OF</t>
  </si>
  <si>
    <t>GAUTHIER, TOWNSHIP OF</t>
  </si>
  <si>
    <t>PRINCE, TOWNSHIP OF</t>
  </si>
  <si>
    <t>SABLES-SPANISH RIVERS, TOWNSHIP OF</t>
  </si>
  <si>
    <t>BALDWIN, TOWNSHIP OF</t>
  </si>
  <si>
    <t>BLIND RIVER, TOWN OF</t>
  </si>
  <si>
    <t>CENTRAL MANITOULIN, TOWNSHIP OF</t>
  </si>
  <si>
    <t>ESPANOLA, TOWN OF</t>
  </si>
  <si>
    <t>NAIRN &amp; HYMAN, TOWNSHIP OF</t>
  </si>
  <si>
    <t>NORTHEASTERN MANITOULIN &amp; ISLANDS, TOWN OF</t>
  </si>
  <si>
    <t>Temiskaming Shores, City of</t>
  </si>
  <si>
    <t>Local Services Board of Aweres</t>
  </si>
  <si>
    <t>WAHNAPITAE FIRST NATION</t>
  </si>
  <si>
    <t>ARMSTRONG, TOWNSHIP OF</t>
  </si>
  <si>
    <t>ATIKOKAN, TOWNSHIP OF</t>
  </si>
  <si>
    <t>COLEMAN,  TOWNSHIP OF</t>
  </si>
  <si>
    <t>DRYDEN, CITY OF</t>
  </si>
  <si>
    <t>ENGLEHART, TOWN OF</t>
  </si>
  <si>
    <t>EVANTUREL, TOWNSHIP OF</t>
  </si>
  <si>
    <t>FORT FRANCES, TOWN OF</t>
  </si>
  <si>
    <t>HEAD, CLARA AND MARIA, TOWNSHIPS OF</t>
  </si>
  <si>
    <t>JAMES, TOWNSHIP OF</t>
  </si>
  <si>
    <t>KENORA, CITY OF</t>
  </si>
  <si>
    <t>LARDER LAKE,  TOWNSHIP OF</t>
  </si>
  <si>
    <t>LATCHFORD, TOWN OF</t>
  </si>
  <si>
    <t>MARATHON,  TOWN OF</t>
  </si>
  <si>
    <t xml:space="preserve">Matachewan, The Corporation of the Township of </t>
  </si>
  <si>
    <t>MCGARRY, TOWNSHIP OF</t>
  </si>
  <si>
    <t>TRI-NEIGHBOURS</t>
  </si>
  <si>
    <t>PAPINEAU-CAMERON, TOWNSHIP OF</t>
  </si>
  <si>
    <t>POWASSAN, MUNICIPALITY OF</t>
  </si>
  <si>
    <t>RED LAKE, MUNICIPALITY OF</t>
  </si>
  <si>
    <t>SPANISH, TOWN OF</t>
  </si>
  <si>
    <t>SIOUX LOOKOUT, THE CORPORATION OF THE MUNICIPALITY OF</t>
  </si>
  <si>
    <t>ST. CHARLES, MUNICIPALITY OF</t>
  </si>
  <si>
    <t>CHISHOLM, TOWNSHIP OF</t>
  </si>
  <si>
    <t>EAST FERRIS, MUNICIPALITY OF</t>
  </si>
  <si>
    <t>RAINY RIVER FIRST NATIONS</t>
  </si>
  <si>
    <t>CALLANDER, MUNICIPALITY OF</t>
  </si>
  <si>
    <t>SAGAMOK ANISHNAWBEK FIRST NATION</t>
  </si>
  <si>
    <t>BATCHEWANA FIRST NATIONS OJIBWAYS</t>
  </si>
  <si>
    <t>NIPISSING FIRST NATION</t>
  </si>
  <si>
    <t>COCHRANE, Corporation of the Town of</t>
  </si>
  <si>
    <t>NORTH HURON, TOWNSHIP OF</t>
  </si>
  <si>
    <t>ASHFIELD-COLBORNE-WAWANOSH, TOWNSHIP OF</t>
  </si>
  <si>
    <t>ONEIDA NATION OF THE THAMES</t>
  </si>
  <si>
    <t>HOWICK, TOWNSHIP OF</t>
  </si>
  <si>
    <t>CHATSWORTH, TOWNSHIP OF</t>
  </si>
  <si>
    <t>THE BLUE MOUNTAINS, TOWN OF</t>
  </si>
  <si>
    <t>THAMES CENTRE, MUNICIPALITY OF</t>
  </si>
  <si>
    <t>WEST ELGIN, MUNICIPALITY OF</t>
  </si>
  <si>
    <t>RIDEAU LAKES, TOWNSHIP OF</t>
  </si>
  <si>
    <t>GEORGIAN BLUFFS, TOWNSHIP OF</t>
  </si>
  <si>
    <t>MEAFORD, MUNICIPALITY OF</t>
  </si>
  <si>
    <t>ELIZABETHTOWN-KITLEY, TOWNSHIP OF</t>
  </si>
  <si>
    <t>CENTRAL ELGIN, MUNICIPALITY OF</t>
  </si>
  <si>
    <t>NORTH GRENVILLE, MUNICIPALITY OF</t>
  </si>
  <si>
    <t>WESTPORT, VILLAGE OF</t>
  </si>
  <si>
    <t>OTTAWA VALLEY WASTE RECOVERY CENTRE</t>
  </si>
  <si>
    <t>HAWKESBURY JOINT RECYCLING</t>
  </si>
  <si>
    <t>NORTH GLENGARRY, TOWNSHIP OF</t>
  </si>
  <si>
    <t>ST. CLAIR, TOWNSHIP OF</t>
  </si>
  <si>
    <t>ATHENS, TOWNSHIP OF</t>
  </si>
  <si>
    <t>MERRICKVILLE-WOLFORD, VILLAGE OF</t>
  </si>
  <si>
    <t>NORTH STORMONT, TOWNSHIP OF</t>
  </si>
  <si>
    <t>RUSSELL, TOWNSHIP OF</t>
  </si>
  <si>
    <t>SOUTH FRONTENAC, TOWNSHIP OF</t>
  </si>
  <si>
    <t>SOUTH STORMONT, TOWNSHIP OF</t>
  </si>
  <si>
    <t>NORTH DUNDAS, TOWNSHIP OF</t>
  </si>
  <si>
    <t>WHITEWATER REGION, TOWNSHIP OF</t>
  </si>
  <si>
    <t>SOUTHWOLD, TOWNSHIP OF</t>
  </si>
  <si>
    <t>BAYHAM, MUNICIPALITY OF</t>
  </si>
  <si>
    <t>CLARENCE-ROCKLAND, CITY OF</t>
  </si>
  <si>
    <t>THE NATION, MUNICIPALITY</t>
  </si>
  <si>
    <t>DUTTON-DUNWICH, MUNICIPALITY OF</t>
  </si>
  <si>
    <t>GREATER NAPANEE, TOWNSHIP OF</t>
  </si>
  <si>
    <t>NORTHERN BRUCE PENINSULA, MUNICIPALITY OF</t>
  </si>
  <si>
    <t>EDWARDSBURGH CARDINAL, TOWNSHIP OF</t>
  </si>
  <si>
    <t>PLYMPTON-WYOMING, TOWN OF</t>
  </si>
  <si>
    <t>SOUTH GLENGARRY, TOWNSHIP OF</t>
  </si>
  <si>
    <t>MALAHIDE, TOWNSHIP OF</t>
  </si>
  <si>
    <t>SOUTH DUNDAS, TOWNSHIP OF</t>
  </si>
  <si>
    <t>BRANT, COUNTY OF</t>
  </si>
  <si>
    <t>HORTON, TOWNSHIP OF</t>
  </si>
  <si>
    <t>GREY HIGHLANDS, MUNICIPALITY OF</t>
  </si>
  <si>
    <t>MCNAB-BRAESIDE, TOWNSHIP OF</t>
  </si>
  <si>
    <t>SOUTHWEST MIDDLESEX, MUNICIPALITY OF</t>
  </si>
  <si>
    <t>ALFRED AND PLANTAGENET, TOWNSHIP OF</t>
  </si>
  <si>
    <t>WEST GREY, MUNICIPALITY OF</t>
  </si>
  <si>
    <t>SOUTHGATE, TOWNSHIP OF</t>
  </si>
  <si>
    <t>Burk's Falls, Village of</t>
  </si>
  <si>
    <t>Huron East-Brussels/Tuckersmith, Municipality of</t>
  </si>
  <si>
    <t>Wahta Mohawks First Nation</t>
  </si>
  <si>
    <t>BANCROFT, TOWN OF</t>
  </si>
  <si>
    <t>BECKWITH, TOWNSHIP OF</t>
  </si>
  <si>
    <t>MISSISSAUGAS OF THE NEW CREDIT FIRST NATION</t>
  </si>
  <si>
    <t>LAURENTIAN HILLS, TOWN OF</t>
  </si>
  <si>
    <t>DRUMMOND-NORTH ELMSLEY, TOWNSHIP OF</t>
  </si>
  <si>
    <t>HALDIMAND, COUNTY OF</t>
  </si>
  <si>
    <t>MISSISSIPPI MILLS, TOWN OF</t>
  </si>
  <si>
    <t>MONTAGUE, TOWNSHIP OF</t>
  </si>
  <si>
    <t>NEWBURY,  VILLAGE OF</t>
  </si>
  <si>
    <t>DEEP RIVER, TOWN OF</t>
  </si>
  <si>
    <t>MOHAWKS OF THE BAY OF QUINTE</t>
  </si>
  <si>
    <t>LOYALIST, TOWNSHIP OF</t>
  </si>
  <si>
    <t>ALGONQUINS OF PIKWAKANAGAN</t>
  </si>
  <si>
    <t>CHIPPEWAS OF NAWASH FIRST NATION</t>
  </si>
  <si>
    <t>ALDERVILLE FIRST NATION</t>
  </si>
  <si>
    <t>CHIPPEWAS OF RAMA FIRST NATION</t>
  </si>
  <si>
    <t>CURVE LAKE FIRST NATION</t>
  </si>
  <si>
    <t>Hiawatha First Nation</t>
  </si>
  <si>
    <t>ARMOUR, TOWNSHIP OF</t>
  </si>
  <si>
    <t>WHITESTONE, MUNICIPALITY OF</t>
  </si>
  <si>
    <t>THE ARCHIPELAGO, TOWNSHIP OF</t>
  </si>
  <si>
    <t>CARLING, TOWNSHIP OF</t>
  </si>
  <si>
    <t>MCDOUGALL, MUNICIPALITY OF</t>
  </si>
  <si>
    <t>SEGUIN, TOWNSHIP OF</t>
  </si>
  <si>
    <t>MCKELLAR, TOWNSHIP OF</t>
  </si>
  <si>
    <t>CASEY, TOWNSHIP OF</t>
  </si>
  <si>
    <t>GILLIES, TOWNSHIP OF</t>
  </si>
  <si>
    <t>KERNS, TOWNSHIP OF</t>
  </si>
  <si>
    <t>HUDSON, TOWNSHIP OF</t>
  </si>
  <si>
    <t>NEEBING, MUNICIPALITY OF</t>
  </si>
  <si>
    <t>CALVIN, MUNICIPALITY OF</t>
  </si>
  <si>
    <t>PERRY, TOWNSHIP OF</t>
  </si>
  <si>
    <t>Temagami First Nation</t>
  </si>
  <si>
    <t>Dokis First Nation</t>
  </si>
  <si>
    <t>ASSIGINACK,  TOWNSHIP OF</t>
  </si>
  <si>
    <t>BILLINGS, TOWNSHIP OF</t>
  </si>
  <si>
    <t>CONMEE,  TOWNSHIP OF</t>
  </si>
  <si>
    <t>EMO, TOWNSHIP OF</t>
  </si>
  <si>
    <t>FRENCH RIVER, MUNICIPALITY OF</t>
  </si>
  <si>
    <t>HILLIARD,  TOWNSHIP OF</t>
  </si>
  <si>
    <t>HILTON BEACH,  VILLAGE OF</t>
  </si>
  <si>
    <t>HURON SHORES,  MUNICIPALITY OF</t>
  </si>
  <si>
    <t>KEARNEY, TOWN OF</t>
  </si>
  <si>
    <t>KILLARNEY, MUNICIPALITY OF</t>
  </si>
  <si>
    <t>LAIRD, TOWNSHIP OF</t>
  </si>
  <si>
    <t>MACDONALD, MEREDITH &amp; ABERDEEN ADDITIONAL, TOWNSHIP OF</t>
  </si>
  <si>
    <t>MACHAR, TOWNSHIP OF</t>
  </si>
  <si>
    <t>MAGNETAWAN, MUNICIPALITY OF</t>
  </si>
  <si>
    <t>MATTICE-VAL COTE</t>
  </si>
  <si>
    <t>NIPISSING, TOWNSHIP OF</t>
  </si>
  <si>
    <t>OCONNOR,  TOWNSHIP OF</t>
  </si>
  <si>
    <t>OLIVER PAIPOONGE,  MUNICIPALITY OF</t>
  </si>
  <si>
    <t>SHUNIAH, MUNICIPALITY OF</t>
  </si>
  <si>
    <t>SIOUX NARROWS NESTOR FALLS, TOWNSHIP OF</t>
  </si>
  <si>
    <t>ST. JOSEPH, TOWNSHIP OF</t>
  </si>
  <si>
    <t>STRONG, TOWNSHIP OF</t>
  </si>
  <si>
    <t>TARBUTT &amp; TARBUTT ADDITIONAL, TOWNSHIP OF</t>
  </si>
  <si>
    <t>TERRACE BAY, TOWNSHIP OF</t>
  </si>
  <si>
    <t>BONFIELD, TOWNSHIP OF</t>
  </si>
  <si>
    <t>CHARLTON AND DACK, MUNICIPALITY OF</t>
  </si>
  <si>
    <t>SERPENT RIVER FIRST NATIONS</t>
  </si>
  <si>
    <t>WIKWEMIKONG UNCEDED INDIAN RESERVE</t>
  </si>
  <si>
    <t>DYSART ET AL, TOWNSHIP OF</t>
  </si>
  <si>
    <t>ALGONQUIN HIGHLANDS,TOWNSHIP OF</t>
  </si>
  <si>
    <t>LEEDS AND THE THOUSAND ISLANDS, TOWNSHIP OF</t>
  </si>
  <si>
    <t>FRONT OF YONGE, TOWNSHIP OF</t>
  </si>
  <si>
    <t>FRONTENAC ISLANDS, TOWNSHIP OF</t>
  </si>
  <si>
    <t>AUGUSTA, TOWNSHIP OF</t>
  </si>
  <si>
    <t>STONE MILLS, TOWNSHIP OF</t>
  </si>
  <si>
    <t>HIGHLANDS EAST, MUNICIPALITY OF</t>
  </si>
  <si>
    <t>BRUDENELL, LYNDOCH AND RAGLAN, TOWNSHIP OF</t>
  </si>
  <si>
    <t>CARLOW MAYO, TOWNSHIP OF</t>
  </si>
  <si>
    <t>TAY VALLEY, TOWNSHIP OF</t>
  </si>
  <si>
    <t>LANARK HIGHLANDS, TOWNSHIP OF</t>
  </si>
  <si>
    <t>ADDINGTON HIGHLANDS, TOWNSHIP OF</t>
  </si>
  <si>
    <t>ADMASTON/BROMLEY, TOWNSHIP OF</t>
  </si>
  <si>
    <t>MINDEN HILLS, TOWNSHIP OF</t>
  </si>
  <si>
    <t>GREATER MADAWASKA, TOWNSHIP OF</t>
  </si>
  <si>
    <t>ENNISKILLEN, TOWNSHIP OF</t>
  </si>
  <si>
    <t>BONNECHERE VALLEY, TOWNSHIP OF</t>
  </si>
  <si>
    <t>HASTINGS HIGHLANDS, MUNICIPALITY OF</t>
  </si>
  <si>
    <t>KILLALOE, HAGARTY, AND RICHARDS, TOWNSHIP OF</t>
  </si>
  <si>
    <t>MADAWASKA VALLEY, TOWNSHIP OF</t>
  </si>
  <si>
    <t>CENTRAL FRONTENAC, TOWNSHIP OF</t>
  </si>
  <si>
    <t>NORTH FRONTENAC, TOWNSHIP OF</t>
  </si>
  <si>
    <t>FARADAY, TOWNSHIP OF</t>
  </si>
  <si>
    <t>Limerick, Township of</t>
  </si>
  <si>
    <t>TUDOR &amp; CASHEL, TOWNSHIP OF</t>
  </si>
  <si>
    <t>WOLLASTON, TOWNSHIP OF</t>
  </si>
  <si>
    <t>WALPOLE ISLAND FIRST NATION</t>
  </si>
  <si>
    <t>SIX NATIONS</t>
  </si>
  <si>
    <t>Notes:</t>
  </si>
  <si>
    <r>
      <rPr>
        <vertAlign val="superscript"/>
        <sz val="11"/>
        <rFont val="Calibri"/>
        <family val="2"/>
        <scheme val="minor"/>
      </rPr>
      <t>1</t>
    </r>
    <r>
      <rPr>
        <sz val="11"/>
        <rFont val="Calibri"/>
        <family val="2"/>
        <scheme val="minor"/>
      </rPr>
      <t xml:space="preserve"> Interest on municipal capital debt is calculated as follows:
• For capital expenditures with an amortization period of seven years or more commissioned in or after 2004, the average of the prime interest rate for the year in which the capital was commissioned will be utilized as the factor to calculate interest. 
• For capital expenditures with an amortization period of seven years or more commissioned prior to 2004, the average of the prime interest rate less 1¼% for the year in which the capital was commissioned will be utilized as the factor to calculate interest, reflecting that it was generally funded as an opportunity cost in the past.</t>
    </r>
  </si>
  <si>
    <r>
      <rPr>
        <vertAlign val="superscript"/>
        <sz val="11"/>
        <rFont val="Calibri"/>
        <family val="2"/>
        <scheme val="minor"/>
      </rPr>
      <t xml:space="preserve">2 </t>
    </r>
    <r>
      <rPr>
        <sz val="11"/>
        <rFont val="Calibri"/>
        <family val="2"/>
        <scheme val="minor"/>
      </rPr>
      <t xml:space="preserve">Administration is calculated as follows:
• 3% of reported contracted costs   
• 5% of reported municipal costs </t>
    </r>
  </si>
  <si>
    <r>
      <rPr>
        <vertAlign val="superscript"/>
        <sz val="11"/>
        <rFont val="Calibri"/>
        <family val="2"/>
        <scheme val="minor"/>
      </rPr>
      <t xml:space="preserve">3 </t>
    </r>
    <r>
      <rPr>
        <sz val="11"/>
        <rFont val="Calibri"/>
        <family val="2"/>
        <scheme val="minor"/>
      </rPr>
      <t>Includes any deductions from stockpiling material.</t>
    </r>
  </si>
  <si>
    <r>
      <rPr>
        <vertAlign val="superscript"/>
        <sz val="11"/>
        <rFont val="Calibri"/>
        <family val="2"/>
        <scheme val="minor"/>
      </rPr>
      <t>4</t>
    </r>
    <r>
      <rPr>
        <sz val="11"/>
        <rFont val="Calibri"/>
        <family val="2"/>
        <scheme val="minor"/>
      </rPr>
      <t xml:space="preserve"> Net cost includes supply chain costs, commodity revenues, and P&amp;E, regulatory, market development and program management costs.</t>
    </r>
  </si>
  <si>
    <t>2020 Blue Box Program Cost and Revenue</t>
  </si>
  <si>
    <t>MUSKOKA, DISTRICT MUNICIPALITY OF</t>
  </si>
  <si>
    <t>GOULAIS &amp; DISTRICT, LOCAL SERVICES BOARD OF</t>
  </si>
  <si>
    <t>Matachewan First Nations</t>
  </si>
  <si>
    <t>Red Rock Indian Band</t>
  </si>
  <si>
    <t>HARLEY, TOWNSHP OF</t>
  </si>
  <si>
    <t>HEARST, TOWN OF</t>
  </si>
  <si>
    <t>KAPUSKASING MOONBEAM LANDFILL SITE, MANAGEMENT BOARD OF</t>
  </si>
  <si>
    <t>OXFORD, RESTRUCTURED COUNTY OF</t>
  </si>
  <si>
    <t>SOUTH RIVER, VILLAGE OF</t>
  </si>
  <si>
    <t>ATIKAMEKSHENG ANISHNAWBEK FIRST 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</si>
</sst>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quot;$&quot;#,##0"/>
    <numFmt numFmtId="165" formatCode="#,###\ \ \ \T"/>
    <numFmt numFmtId="166" formatCode="\$#,##0;\-\$#,##0"/>
    <numFmt numFmtId="167" formatCode="&quot;Yes&quot;;\-;&quot;No&quot;"/>
    <numFmt numFmtId="168" formatCode="0.0%"/>
    <numFmt numFmtId="169" formatCode="&quot;$&quot;#,##0.00"/>
  </numFmts>
  <fonts count="15" x14ac:knownFonts="1">
    <font>
      <sz val="11"/>
      <color theme="1"/>
      <name val="Calibri"/>
      <family val="2"/>
      <scheme val="minor"/>
    </font>
    <font>
      <sz val="10"/>
      <name val="Arial"/>
      <family val="2"/>
    </font>
    <font>
      <b/>
      <u/>
      <sz val="16"/>
      <name val="Calibri"/>
      <family val="2"/>
      <scheme val="minor"/>
    </font>
    <font>
      <u/>
      <sz val="11"/>
      <color theme="1"/>
      <name val="Calibri"/>
      <family val="2"/>
      <scheme val="minor"/>
    </font>
    <font>
      <b/>
      <sz val="11"/>
      <name val="Calibri"/>
      <family val="2"/>
      <scheme val="minor"/>
    </font>
    <font>
      <b/>
      <vertAlign val="superscript"/>
      <sz val="11"/>
      <name val="Calibri"/>
      <family val="2"/>
      <scheme val="minor"/>
    </font>
    <font>
      <b/>
      <sz val="11"/>
      <color rgb="FF000000"/>
      <name val="Calibri"/>
      <family val="2"/>
      <scheme val="minor"/>
    </font>
    <font>
      <b/>
      <sz val="11"/>
      <color indexed="8"/>
      <name val="Calibri"/>
      <family val="2"/>
      <scheme val="minor"/>
    </font>
    <font>
      <sz val="11"/>
      <name val="Calibri"/>
      <family val="2"/>
      <scheme val="minor"/>
    </font>
    <font>
      <sz val="11"/>
      <color rgb="FF000000"/>
      <name val="Calibri"/>
      <family val="2"/>
      <scheme val="minor"/>
    </font>
    <font>
      <sz val="11"/>
      <color indexed="8"/>
      <name val="Calibri"/>
      <family val="2"/>
      <scheme val="minor"/>
    </font>
    <font>
      <sz val="10"/>
      <color indexed="8"/>
      <name val="Arial"/>
      <family val="2"/>
    </font>
    <font>
      <sz val="11"/>
      <color indexed="8"/>
      <name val="Calibri"/>
      <family val="2"/>
    </font>
    <font>
      <b/>
      <i/>
      <sz val="11"/>
      <name val="Calibri"/>
      <family val="2"/>
      <scheme val="minor"/>
    </font>
    <font>
      <vertAlign val="superscript"/>
      <sz val="11"/>
      <name val="Calibri"/>
      <family val="2"/>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6">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theme="0" tint="-0.14996795556505021"/>
      </left>
      <right/>
      <top style="thin">
        <color indexed="22"/>
      </top>
      <bottom style="thin">
        <color theme="0" tint="-0.14996795556505021"/>
      </bottom>
      <diagonal/>
    </border>
    <border>
      <left/>
      <right/>
      <top style="thin">
        <color indexed="22"/>
      </top>
      <bottom style="thin">
        <color theme="0" tint="-0.14996795556505021"/>
      </bottom>
      <diagonal/>
    </border>
    <border>
      <left/>
      <right style="thin">
        <color theme="0" tint="-0.14996795556505021"/>
      </right>
      <top style="thin">
        <color indexed="22"/>
      </top>
      <bottom style="thin">
        <color theme="0" tint="-0.14996795556505021"/>
      </bottom>
      <diagonal/>
    </border>
    <border>
      <left style="thin">
        <color rgb="FFD0D7E5"/>
      </left>
      <right/>
      <top/>
      <bottom/>
      <diagonal/>
    </border>
    <border>
      <left style="thin">
        <color indexed="22"/>
      </left>
      <right/>
      <top/>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diagonal/>
    </border>
  </borders>
  <cellStyleXfs count="5">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11" fillId="0" borderId="0"/>
  </cellStyleXfs>
  <cellXfs count="64">
    <xf numFmtId="0" fontId="0" fillId="0" borderId="0" xfId="0"/>
    <xf numFmtId="0" fontId="2" fillId="0" borderId="0" xfId="1" applyFont="1"/>
    <xf numFmtId="0" fontId="3" fillId="0" borderId="0" xfId="0" applyFont="1"/>
    <xf numFmtId="0" fontId="4" fillId="0" borderId="1" xfId="1" applyFont="1" applyBorder="1" applyAlignment="1">
      <alignment horizontal="center" vertical="center" wrapText="1"/>
    </xf>
    <xf numFmtId="0" fontId="4" fillId="2" borderId="1" xfId="1" applyFont="1" applyFill="1" applyBorder="1" applyAlignment="1">
      <alignment horizontal="center" vertical="center" wrapText="1"/>
    </xf>
    <xf numFmtId="3" fontId="4" fillId="2" borderId="2" xfId="1" applyNumberFormat="1" applyFont="1" applyFill="1" applyBorder="1" applyAlignment="1">
      <alignment horizontal="center" vertical="center" wrapText="1"/>
    </xf>
    <xf numFmtId="3" fontId="4" fillId="0" borderId="2" xfId="1" applyNumberFormat="1" applyFont="1" applyBorder="1" applyAlignment="1">
      <alignment horizontal="center" vertical="center" wrapText="1"/>
    </xf>
    <xf numFmtId="164" fontId="4" fillId="0" borderId="1" xfId="2" applyNumberFormat="1" applyFont="1" applyBorder="1" applyAlignment="1">
      <alignment horizontal="center" vertical="center" wrapText="1"/>
    </xf>
    <xf numFmtId="164" fontId="4" fillId="0" borderId="2" xfId="2" applyNumberFormat="1" applyFont="1" applyBorder="1" applyAlignment="1">
      <alignment horizontal="center" vertical="center" wrapText="1"/>
    </xf>
    <xf numFmtId="164" fontId="4" fillId="0" borderId="1" xfId="1" applyNumberFormat="1" applyFont="1" applyBorder="1" applyAlignment="1">
      <alignment horizontal="center" vertical="center" wrapText="1"/>
    </xf>
    <xf numFmtId="164" fontId="4" fillId="2" borderId="1" xfId="1" applyNumberFormat="1" applyFont="1" applyFill="1" applyBorder="1" applyAlignment="1">
      <alignment horizontal="center" vertical="center" wrapText="1"/>
    </xf>
    <xf numFmtId="10" fontId="4" fillId="0" borderId="1" xfId="1" applyNumberFormat="1" applyFont="1" applyBorder="1" applyAlignment="1">
      <alignment horizontal="center" vertical="center" wrapText="1"/>
    </xf>
    <xf numFmtId="164" fontId="4" fillId="2" borderId="1" xfId="2" applyNumberFormat="1" applyFont="1" applyFill="1" applyBorder="1" applyAlignment="1">
      <alignment horizontal="center" vertical="center" wrapText="1"/>
    </xf>
    <xf numFmtId="4" fontId="4" fillId="2" borderId="3" xfId="1" applyNumberFormat="1" applyFont="1" applyFill="1" applyBorder="1" applyAlignment="1">
      <alignment vertical="center"/>
    </xf>
    <xf numFmtId="4" fontId="4" fillId="2" borderId="4" xfId="1" applyNumberFormat="1" applyFont="1" applyFill="1" applyBorder="1" applyAlignment="1">
      <alignment vertical="center"/>
    </xf>
    <xf numFmtId="4" fontId="4" fillId="2" borderId="2" xfId="1" applyNumberFormat="1" applyFont="1" applyFill="1" applyBorder="1" applyAlignment="1">
      <alignment vertical="center"/>
    </xf>
    <xf numFmtId="165" fontId="6" fillId="3" borderId="5" xfId="2" applyNumberFormat="1" applyFont="1" applyFill="1" applyBorder="1" applyAlignment="1">
      <alignment horizontal="right" vertical="center" wrapText="1"/>
    </xf>
    <xf numFmtId="166" fontId="7" fillId="0" borderId="5" xfId="2" applyNumberFormat="1" applyFont="1" applyBorder="1" applyAlignment="1">
      <alignment horizontal="right" vertical="center" wrapText="1"/>
    </xf>
    <xf numFmtId="0" fontId="8" fillId="2" borderId="6" xfId="1" applyFont="1" applyFill="1" applyBorder="1" applyAlignment="1">
      <alignment horizontal="center"/>
    </xf>
    <xf numFmtId="0" fontId="8" fillId="2" borderId="7" xfId="1" applyFont="1" applyFill="1" applyBorder="1" applyAlignment="1">
      <alignment horizontal="right"/>
    </xf>
    <xf numFmtId="0" fontId="8" fillId="0" borderId="7" xfId="1" applyFont="1" applyBorder="1"/>
    <xf numFmtId="165" fontId="9" fillId="3" borderId="7" xfId="2" applyNumberFormat="1" applyFont="1" applyFill="1" applyBorder="1" applyAlignment="1">
      <alignment wrapText="1"/>
    </xf>
    <xf numFmtId="169" fontId="8" fillId="2" borderId="8" xfId="2" applyNumberFormat="1" applyFont="1" applyFill="1" applyBorder="1"/>
    <xf numFmtId="0" fontId="8" fillId="2" borderId="9" xfId="1" applyFont="1" applyFill="1" applyBorder="1" applyAlignment="1">
      <alignment horizontal="center"/>
    </xf>
    <xf numFmtId="0" fontId="12" fillId="0" borderId="10" xfId="4" applyFont="1" applyBorder="1" applyAlignment="1">
      <alignment horizontal="right" wrapText="1"/>
    </xf>
    <xf numFmtId="0" fontId="8" fillId="0" borderId="10" xfId="1" applyFont="1" applyBorder="1"/>
    <xf numFmtId="165" fontId="9" fillId="3" borderId="10" xfId="2" applyNumberFormat="1" applyFont="1" applyFill="1" applyBorder="1" applyAlignment="1">
      <alignment wrapText="1"/>
    </xf>
    <xf numFmtId="166" fontId="10" fillId="0" borderId="10" xfId="2" applyNumberFormat="1" applyFont="1" applyBorder="1" applyAlignment="1">
      <alignment horizontal="right" wrapText="1"/>
    </xf>
    <xf numFmtId="168" fontId="8" fillId="2" borderId="10" xfId="3" applyNumberFormat="1" applyFont="1" applyFill="1" applyBorder="1"/>
    <xf numFmtId="164" fontId="8" fillId="2" borderId="11" xfId="2" applyNumberFormat="1" applyFont="1" applyFill="1" applyBorder="1"/>
    <xf numFmtId="0" fontId="8" fillId="0" borderId="9" xfId="1" applyFont="1" applyBorder="1" applyAlignment="1">
      <alignment horizontal="center"/>
    </xf>
    <xf numFmtId="165" fontId="9" fillId="0" borderId="10" xfId="2" applyNumberFormat="1" applyFont="1" applyFill="1" applyBorder="1" applyAlignment="1">
      <alignment wrapText="1"/>
    </xf>
    <xf numFmtId="164" fontId="8" fillId="0" borderId="11" xfId="2" applyNumberFormat="1" applyFont="1" applyFill="1" applyBorder="1"/>
    <xf numFmtId="0" fontId="8" fillId="2" borderId="12" xfId="1" applyFont="1" applyFill="1" applyBorder="1" applyAlignment="1">
      <alignment horizontal="center"/>
    </xf>
    <xf numFmtId="0" fontId="12" fillId="0" borderId="13" xfId="4" applyFont="1" applyBorder="1" applyAlignment="1">
      <alignment horizontal="right" wrapText="1"/>
    </xf>
    <xf numFmtId="0" fontId="8" fillId="0" borderId="13" xfId="1" applyFont="1" applyBorder="1"/>
    <xf numFmtId="165" fontId="9" fillId="3" borderId="13" xfId="2" applyNumberFormat="1" applyFont="1" applyFill="1" applyBorder="1" applyAlignment="1">
      <alignment wrapText="1"/>
    </xf>
    <xf numFmtId="166" fontId="10" fillId="0" borderId="13" xfId="2" applyNumberFormat="1" applyFont="1" applyBorder="1" applyAlignment="1">
      <alignment horizontal="right" wrapText="1"/>
    </xf>
    <xf numFmtId="168" fontId="8" fillId="2" borderId="13" xfId="3" applyNumberFormat="1" applyFont="1" applyFill="1" applyBorder="1"/>
    <xf numFmtId="164" fontId="8" fillId="2" borderId="14" xfId="2" applyNumberFormat="1" applyFont="1" applyFill="1" applyBorder="1"/>
    <xf numFmtId="0" fontId="13" fillId="2" borderId="15" xfId="1" applyFont="1" applyFill="1" applyBorder="1"/>
    <xf numFmtId="3" fontId="13" fillId="2" borderId="15" xfId="2" applyNumberFormat="1" applyFont="1" applyFill="1" applyBorder="1"/>
    <xf numFmtId="3" fontId="13" fillId="2" borderId="16" xfId="2" applyNumberFormat="1" applyFont="1" applyFill="1" applyBorder="1"/>
    <xf numFmtId="167" fontId="10" fillId="0" borderId="7" xfId="2" applyNumberFormat="1" applyFont="1" applyBorder="1" applyAlignment="1">
      <alignment horizontal="center" wrapText="1"/>
    </xf>
    <xf numFmtId="167" fontId="10" fillId="0" borderId="10" xfId="2" applyNumberFormat="1" applyFont="1" applyBorder="1" applyAlignment="1">
      <alignment horizontal="center" wrapText="1"/>
    </xf>
    <xf numFmtId="167" fontId="10" fillId="0" borderId="10" xfId="2" applyNumberFormat="1" applyFont="1" applyFill="1" applyBorder="1" applyAlignment="1">
      <alignment horizontal="center" wrapText="1"/>
    </xf>
    <xf numFmtId="167" fontId="9" fillId="0" borderId="10" xfId="2" applyNumberFormat="1" applyFont="1" applyBorder="1" applyAlignment="1">
      <alignment horizontal="center" wrapText="1"/>
    </xf>
    <xf numFmtId="166" fontId="0" fillId="0" borderId="0" xfId="0" applyNumberFormat="1"/>
    <xf numFmtId="168" fontId="8" fillId="2" borderId="22" xfId="3" applyNumberFormat="1" applyFont="1" applyFill="1" applyBorder="1"/>
    <xf numFmtId="166" fontId="10" fillId="0" borderId="23" xfId="2" applyNumberFormat="1" applyFont="1" applyBorder="1" applyAlignment="1">
      <alignment horizontal="right" wrapText="1"/>
    </xf>
    <xf numFmtId="166" fontId="7" fillId="0" borderId="1" xfId="2" applyNumberFormat="1" applyFont="1" applyBorder="1" applyAlignment="1">
      <alignment horizontal="right" vertical="center" wrapText="1"/>
    </xf>
    <xf numFmtId="167" fontId="9" fillId="0" borderId="24" xfId="2" applyNumberFormat="1" applyFont="1" applyBorder="1" applyAlignment="1">
      <alignment horizontal="center" wrapText="1"/>
    </xf>
    <xf numFmtId="166" fontId="10" fillId="0" borderId="25" xfId="2" applyNumberFormat="1" applyFont="1" applyBorder="1" applyAlignment="1">
      <alignment horizontal="right" wrapText="1"/>
    </xf>
    <xf numFmtId="0" fontId="0" fillId="0" borderId="3" xfId="0" applyBorder="1" applyAlignment="1">
      <alignment horizontal="center"/>
    </xf>
    <xf numFmtId="0" fontId="0" fillId="0" borderId="4" xfId="0" applyBorder="1" applyAlignment="1">
      <alignment horizontal="center"/>
    </xf>
    <xf numFmtId="0" fontId="0" fillId="0" borderId="2" xfId="0" applyBorder="1" applyAlignment="1">
      <alignment horizontal="center"/>
    </xf>
    <xf numFmtId="0" fontId="8" fillId="0" borderId="17"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9"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0" xfId="1" applyFont="1" applyAlignment="1">
      <alignment horizontal="center" vertical="center" wrapText="1"/>
    </xf>
    <xf numFmtId="0" fontId="8" fillId="0" borderId="21" xfId="1" applyFont="1" applyBorder="1" applyAlignment="1">
      <alignment horizontal="center" vertical="center" wrapText="1"/>
    </xf>
    <xf numFmtId="0" fontId="8" fillId="0" borderId="21" xfId="1" applyFont="1" applyBorder="1" applyAlignment="1">
      <alignment horizontal="center" vertical="center"/>
    </xf>
    <xf numFmtId="0" fontId="8" fillId="0" borderId="0" xfId="1" applyFont="1" applyAlignment="1">
      <alignment horizontal="center" vertical="center"/>
    </xf>
  </cellXfs>
  <cellStyles count="5">
    <cellStyle name="Comma 3" xfId="2" xr:uid="{E72B26A7-F5A5-428B-8C02-F6A5D9012C14}"/>
    <cellStyle name="Normal" xfId="0" builtinId="0"/>
    <cellStyle name="Normal 5" xfId="1" xr:uid="{892A1A61-EC3D-4565-AD0F-B9C395D5FFFD}"/>
    <cellStyle name="Normal_Sheet1" xfId="4" xr:uid="{D98ACD75-6B88-4799-AE4F-344A3181F83E}"/>
    <cellStyle name="Percent 2" xfId="3" xr:uid="{F1CD24EF-D30A-4198-8B68-C50046F8DFC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0</xdr:row>
      <xdr:rowOff>104775</xdr:rowOff>
    </xdr:from>
    <xdr:to>
      <xdr:col>3</xdr:col>
      <xdr:colOff>1457325</xdr:colOff>
      <xdr:row>0</xdr:row>
      <xdr:rowOff>705565</xdr:rowOff>
    </xdr:to>
    <xdr:pic>
      <xdr:nvPicPr>
        <xdr:cNvPr id="2" name="Picture 1">
          <a:extLst>
            <a:ext uri="{FF2B5EF4-FFF2-40B4-BE49-F238E27FC236}">
              <a16:creationId xmlns:a16="http://schemas.microsoft.com/office/drawing/2014/main" id="{FDB31F54-E775-455D-A8E5-1141A46CF9B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24443"/>
        <a:stretch/>
      </xdr:blipFill>
      <xdr:spPr>
        <a:xfrm>
          <a:off x="381000" y="104775"/>
          <a:ext cx="2552700" cy="6007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25733-07F8-4F46-A2AC-E18AE529CEDF}">
  <dimension ref="B1:P262"/>
  <sheetViews>
    <sheetView tabSelected="1" zoomScale="80" zoomScaleNormal="80" workbookViewId="0"/>
  </sheetViews>
  <sheetFormatPr defaultRowHeight="14.4" x14ac:dyDescent="0.3"/>
  <cols>
    <col min="1" max="1" width="1.33203125" customWidth="1"/>
    <col min="2" max="3" width="10.44140625" customWidth="1"/>
    <col min="4" max="4" width="61" bestFit="1" customWidth="1"/>
    <col min="5" max="16" width="18.33203125" customWidth="1"/>
  </cols>
  <sheetData>
    <row r="1" spans="2:16" ht="58.5" customHeight="1" thickBot="1" x14ac:dyDescent="0.35">
      <c r="B1" s="53"/>
      <c r="C1" s="54"/>
      <c r="D1" s="54"/>
      <c r="E1" s="55"/>
      <c r="H1" s="47"/>
    </row>
    <row r="2" spans="2:16" ht="21" x14ac:dyDescent="0.4">
      <c r="B2" s="1" t="s">
        <v>261</v>
      </c>
      <c r="C2" s="2"/>
      <c r="D2" s="2"/>
    </row>
    <row r="3" spans="2:16" ht="11.25" customHeight="1" thickBot="1" x14ac:dyDescent="0.35"/>
    <row r="4" spans="2:16" ht="117" customHeight="1" thickBot="1" x14ac:dyDescent="0.35">
      <c r="B4" s="3" t="s">
        <v>0</v>
      </c>
      <c r="C4" s="3" t="s">
        <v>1</v>
      </c>
      <c r="D4" s="4" t="s">
        <v>2</v>
      </c>
      <c r="E4" s="5" t="s">
        <v>3</v>
      </c>
      <c r="F4" s="6" t="s">
        <v>4</v>
      </c>
      <c r="G4" s="7" t="s">
        <v>5</v>
      </c>
      <c r="H4" s="7" t="s">
        <v>6</v>
      </c>
      <c r="I4" s="8" t="s">
        <v>7</v>
      </c>
      <c r="J4" s="8" t="s">
        <v>8</v>
      </c>
      <c r="K4" s="9" t="s">
        <v>9</v>
      </c>
      <c r="L4" s="10" t="s">
        <v>10</v>
      </c>
      <c r="M4" s="11" t="s">
        <v>11</v>
      </c>
      <c r="N4" s="10" t="s">
        <v>12</v>
      </c>
      <c r="O4" s="12" t="s">
        <v>13</v>
      </c>
      <c r="P4" s="12" t="s">
        <v>14</v>
      </c>
    </row>
    <row r="5" spans="2:16" ht="15" thickBot="1" x14ac:dyDescent="0.35">
      <c r="B5" s="13" t="s">
        <v>15</v>
      </c>
      <c r="C5" s="14"/>
      <c r="D5" s="15"/>
      <c r="E5" s="16">
        <f>SUM(E6:E255)</f>
        <v>756984.04723004962</v>
      </c>
      <c r="F5" s="16"/>
      <c r="G5" s="50">
        <f t="shared" ref="G5:L5" si="0">SUM(G6:G255)</f>
        <v>197818720.7900002</v>
      </c>
      <c r="H5" s="50">
        <f t="shared" si="0"/>
        <v>147741541.07999995</v>
      </c>
      <c r="I5" s="50">
        <f t="shared" si="0"/>
        <v>31500349.460000001</v>
      </c>
      <c r="J5" s="50">
        <f t="shared" si="0"/>
        <v>7086073.7599999933</v>
      </c>
      <c r="K5" s="50">
        <f t="shared" si="0"/>
        <v>4870511.2199999979</v>
      </c>
      <c r="L5" s="50">
        <f t="shared" si="0"/>
        <v>13986915.939999996</v>
      </c>
      <c r="M5" s="16"/>
      <c r="N5" s="50">
        <f>SUM(N6:N255)</f>
        <v>403004112.25000012</v>
      </c>
      <c r="O5" s="50">
        <f>SUM(O6:O255)</f>
        <v>53164088.199999981</v>
      </c>
      <c r="P5" s="17">
        <f>SUM(P6:P255)</f>
        <v>349840024.05000019</v>
      </c>
    </row>
    <row r="6" spans="2:16" x14ac:dyDescent="0.3">
      <c r="B6" s="18">
        <v>1</v>
      </c>
      <c r="C6" s="19">
        <v>1</v>
      </c>
      <c r="D6" s="20" t="s">
        <v>16</v>
      </c>
      <c r="E6" s="21">
        <v>36876.870000000003</v>
      </c>
      <c r="F6" s="43">
        <v>1</v>
      </c>
      <c r="G6" s="49">
        <v>6111851.8999999994</v>
      </c>
      <c r="H6" s="49">
        <v>3808229.72</v>
      </c>
      <c r="I6" s="49">
        <v>226416.01</v>
      </c>
      <c r="J6" s="49">
        <v>124871.93</v>
      </c>
      <c r="K6" s="49">
        <v>18665.080000000002</v>
      </c>
      <c r="L6" s="49">
        <v>373675.72</v>
      </c>
      <c r="M6" s="48">
        <f>L6/(N6-L6)</f>
        <v>3.6314330619201883E-2</v>
      </c>
      <c r="N6" s="49">
        <v>10663710.359999999</v>
      </c>
      <c r="O6" s="49">
        <v>435756.04</v>
      </c>
      <c r="P6" s="22">
        <f t="shared" ref="P6:P69" si="1">N6-O6</f>
        <v>10227954.32</v>
      </c>
    </row>
    <row r="7" spans="2:16" x14ac:dyDescent="0.3">
      <c r="B7" s="23">
        <v>6</v>
      </c>
      <c r="C7" s="24">
        <v>2</v>
      </c>
      <c r="D7" s="25" t="s">
        <v>22</v>
      </c>
      <c r="E7" s="26">
        <v>41369.72</v>
      </c>
      <c r="F7" s="44">
        <v>0</v>
      </c>
      <c r="G7" s="27">
        <v>11730248.029999999</v>
      </c>
      <c r="H7" s="49">
        <v>6113154.25</v>
      </c>
      <c r="I7" s="49">
        <v>340727.06</v>
      </c>
      <c r="J7" s="49">
        <v>368262.5</v>
      </c>
      <c r="K7" s="49">
        <v>335409.2</v>
      </c>
      <c r="L7" s="49">
        <v>632015.99</v>
      </c>
      <c r="M7" s="28">
        <f>L7/(N7-L7)</f>
        <v>3.3461597179128263E-2</v>
      </c>
      <c r="N7" s="49">
        <v>19519817.030000001</v>
      </c>
      <c r="O7" s="49">
        <v>3436612.88</v>
      </c>
      <c r="P7" s="29">
        <f t="shared" si="1"/>
        <v>16083204.150000002</v>
      </c>
    </row>
    <row r="8" spans="2:16" x14ac:dyDescent="0.3">
      <c r="B8" s="23">
        <v>8</v>
      </c>
      <c r="C8" s="24">
        <v>5</v>
      </c>
      <c r="D8" s="25" t="s">
        <v>48</v>
      </c>
      <c r="E8" s="26">
        <v>1849.95</v>
      </c>
      <c r="F8" s="44">
        <v>1</v>
      </c>
      <c r="G8" s="27">
        <v>544910.30999999994</v>
      </c>
      <c r="H8" s="49">
        <v>345942.76</v>
      </c>
      <c r="I8" s="49">
        <v>65138.710000000006</v>
      </c>
      <c r="J8" s="49">
        <v>3421.45</v>
      </c>
      <c r="K8" s="49">
        <v>973.4</v>
      </c>
      <c r="L8" s="49">
        <v>30462.44</v>
      </c>
      <c r="M8" s="28">
        <f t="shared" ref="M8:M71" si="2">L8/(N8-L8)</f>
        <v>3.171893386312552E-2</v>
      </c>
      <c r="N8" s="49">
        <v>990849.07</v>
      </c>
      <c r="O8" s="49">
        <v>161882.22</v>
      </c>
      <c r="P8" s="29">
        <f t="shared" si="1"/>
        <v>828966.85</v>
      </c>
    </row>
    <row r="9" spans="2:16" x14ac:dyDescent="0.3">
      <c r="B9" s="23">
        <v>12</v>
      </c>
      <c r="C9" s="24">
        <v>4</v>
      </c>
      <c r="D9" s="25" t="s">
        <v>35</v>
      </c>
      <c r="E9" s="26">
        <v>5177.2300000000005</v>
      </c>
      <c r="F9" s="44">
        <v>1</v>
      </c>
      <c r="G9" s="27">
        <v>1411003.92</v>
      </c>
      <c r="H9" s="49">
        <v>1600403.35</v>
      </c>
      <c r="I9" s="49">
        <v>51224.56</v>
      </c>
      <c r="J9" s="49">
        <v>94052.06</v>
      </c>
      <c r="K9" s="49">
        <v>14075</v>
      </c>
      <c r="L9" s="49">
        <v>134004.49</v>
      </c>
      <c r="M9" s="28">
        <f t="shared" si="2"/>
        <v>4.226259222125843E-2</v>
      </c>
      <c r="N9" s="49">
        <v>3304763.38</v>
      </c>
      <c r="O9" s="49">
        <v>511071.68999999994</v>
      </c>
      <c r="P9" s="29">
        <f t="shared" si="1"/>
        <v>2793691.69</v>
      </c>
    </row>
    <row r="10" spans="2:16" x14ac:dyDescent="0.3">
      <c r="B10" s="23">
        <v>14</v>
      </c>
      <c r="C10" s="24">
        <v>3</v>
      </c>
      <c r="D10" s="25" t="s">
        <v>28</v>
      </c>
      <c r="E10" s="26">
        <v>12206.42</v>
      </c>
      <c r="F10" s="44">
        <v>0</v>
      </c>
      <c r="G10" s="27">
        <v>1931166.46</v>
      </c>
      <c r="H10" s="49">
        <v>10455.93</v>
      </c>
      <c r="I10" s="49">
        <v>494775.76</v>
      </c>
      <c r="J10" s="49">
        <v>98419.98</v>
      </c>
      <c r="K10" s="49">
        <v>42164.47</v>
      </c>
      <c r="L10" s="49">
        <v>91598.9</v>
      </c>
      <c r="M10" s="28">
        <f t="shared" si="2"/>
        <v>3.5545020754117619E-2</v>
      </c>
      <c r="N10" s="49">
        <v>2668581.5</v>
      </c>
      <c r="O10" s="49">
        <v>102438.22</v>
      </c>
      <c r="P10" s="29">
        <f t="shared" si="1"/>
        <v>2566143.2799999998</v>
      </c>
    </row>
    <row r="11" spans="2:16" x14ac:dyDescent="0.3">
      <c r="B11" s="23">
        <v>18</v>
      </c>
      <c r="C11" s="24">
        <v>2</v>
      </c>
      <c r="D11" s="25" t="s">
        <v>23</v>
      </c>
      <c r="E11" s="26">
        <v>18591.03</v>
      </c>
      <c r="F11" s="44">
        <v>0</v>
      </c>
      <c r="G11" s="27">
        <v>5111990.05</v>
      </c>
      <c r="H11" s="49">
        <v>3951178.5</v>
      </c>
      <c r="I11" s="49">
        <v>17221.64</v>
      </c>
      <c r="J11" s="49">
        <v>313237.21999999997</v>
      </c>
      <c r="K11" s="49">
        <v>146728.28</v>
      </c>
      <c r="L11" s="49">
        <v>346192.04</v>
      </c>
      <c r="M11" s="28">
        <f t="shared" si="2"/>
        <v>3.6287120863100646E-2</v>
      </c>
      <c r="N11" s="49">
        <v>9886547.7300000004</v>
      </c>
      <c r="O11" s="49">
        <v>2290745.2799999998</v>
      </c>
      <c r="P11" s="29">
        <f t="shared" si="1"/>
        <v>7595802.4500000011</v>
      </c>
    </row>
    <row r="12" spans="2:16" x14ac:dyDescent="0.3">
      <c r="B12" s="23">
        <v>20</v>
      </c>
      <c r="C12" s="24">
        <v>1</v>
      </c>
      <c r="D12" s="25" t="s">
        <v>17</v>
      </c>
      <c r="E12" s="26">
        <v>103854.72000000002</v>
      </c>
      <c r="F12" s="44">
        <v>1</v>
      </c>
      <c r="G12" s="27">
        <v>23607097.02</v>
      </c>
      <c r="H12" s="49">
        <v>33465375.93</v>
      </c>
      <c r="I12" s="49">
        <v>8108977.4800000004</v>
      </c>
      <c r="J12" s="49">
        <v>1039323.49</v>
      </c>
      <c r="K12" s="49">
        <v>675316.55</v>
      </c>
      <c r="L12" s="49">
        <v>2492733.6</v>
      </c>
      <c r="M12" s="28">
        <f t="shared" si="2"/>
        <v>3.726276950545987E-2</v>
      </c>
      <c r="N12" s="49">
        <v>69388824.069999993</v>
      </c>
      <c r="O12" s="49">
        <v>8922940.9799999986</v>
      </c>
      <c r="P12" s="29">
        <f t="shared" si="1"/>
        <v>60465883.089999996</v>
      </c>
    </row>
    <row r="13" spans="2:16" x14ac:dyDescent="0.3">
      <c r="B13" s="23">
        <v>21</v>
      </c>
      <c r="C13" s="24">
        <v>4</v>
      </c>
      <c r="D13" s="25" t="s">
        <v>36</v>
      </c>
      <c r="E13" s="26">
        <v>5095.16</v>
      </c>
      <c r="F13" s="44">
        <v>0</v>
      </c>
      <c r="G13" s="27">
        <v>2568243.8400000003</v>
      </c>
      <c r="H13" s="49">
        <v>863878.72</v>
      </c>
      <c r="I13" s="49">
        <v>202427.08</v>
      </c>
      <c r="J13" s="49">
        <v>71306.559999999998</v>
      </c>
      <c r="K13" s="49">
        <v>2625.75</v>
      </c>
      <c r="L13" s="49">
        <v>120161.29</v>
      </c>
      <c r="M13" s="28">
        <f t="shared" si="2"/>
        <v>3.2401745948905047E-2</v>
      </c>
      <c r="N13" s="49">
        <v>3828643.24</v>
      </c>
      <c r="O13" s="49">
        <v>353045.89</v>
      </c>
      <c r="P13" s="29">
        <f t="shared" si="1"/>
        <v>3475597.35</v>
      </c>
    </row>
    <row r="14" spans="2:16" x14ac:dyDescent="0.3">
      <c r="B14" s="23">
        <v>34</v>
      </c>
      <c r="C14" s="24">
        <v>4</v>
      </c>
      <c r="D14" s="25" t="s">
        <v>37</v>
      </c>
      <c r="E14" s="26">
        <v>4254.33</v>
      </c>
      <c r="F14" s="44">
        <v>0</v>
      </c>
      <c r="G14" s="27">
        <v>1093143.3400000001</v>
      </c>
      <c r="H14" s="49">
        <v>895374.88</v>
      </c>
      <c r="I14" s="49">
        <v>0</v>
      </c>
      <c r="J14" s="49">
        <v>15831.84</v>
      </c>
      <c r="K14" s="49">
        <v>206.79</v>
      </c>
      <c r="L14" s="49">
        <v>63665.5</v>
      </c>
      <c r="M14" s="28">
        <f t="shared" si="2"/>
        <v>3.1760386341749297E-2</v>
      </c>
      <c r="N14" s="49">
        <v>2068222.35</v>
      </c>
      <c r="O14" s="49">
        <v>351893.51</v>
      </c>
      <c r="P14" s="29">
        <f t="shared" si="1"/>
        <v>1716328.84</v>
      </c>
    </row>
    <row r="15" spans="2:16" x14ac:dyDescent="0.3">
      <c r="B15" s="30">
        <v>36</v>
      </c>
      <c r="C15" s="24">
        <v>3</v>
      </c>
      <c r="D15" s="25" t="s">
        <v>29</v>
      </c>
      <c r="E15" s="31">
        <v>4378.0899999999992</v>
      </c>
      <c r="F15" s="45">
        <v>1</v>
      </c>
      <c r="G15" s="27">
        <v>1548964.03</v>
      </c>
      <c r="H15" s="49">
        <v>4788943.84</v>
      </c>
      <c r="I15" s="49">
        <v>179526.92</v>
      </c>
      <c r="J15" s="49">
        <v>21935.42</v>
      </c>
      <c r="K15" s="49">
        <v>158371.49</v>
      </c>
      <c r="L15" s="49">
        <v>334887.09000000003</v>
      </c>
      <c r="M15" s="28">
        <f t="shared" si="2"/>
        <v>5.0000000746520279E-2</v>
      </c>
      <c r="N15" s="49">
        <v>7032628.79</v>
      </c>
      <c r="O15" s="49">
        <v>586758.02</v>
      </c>
      <c r="P15" s="32">
        <f t="shared" si="1"/>
        <v>6445870.7699999996</v>
      </c>
    </row>
    <row r="16" spans="2:16" x14ac:dyDescent="0.3">
      <c r="B16" s="23">
        <v>39</v>
      </c>
      <c r="C16" s="24">
        <v>7</v>
      </c>
      <c r="D16" s="25" t="s">
        <v>115</v>
      </c>
      <c r="E16" s="26">
        <v>278.90708471167227</v>
      </c>
      <c r="F16" s="44">
        <v>1</v>
      </c>
      <c r="G16" s="27">
        <v>73855.839999999997</v>
      </c>
      <c r="H16" s="49">
        <v>0</v>
      </c>
      <c r="I16" s="49">
        <v>52186.229999999996</v>
      </c>
      <c r="J16" s="49">
        <v>1833.67</v>
      </c>
      <c r="K16" s="49">
        <v>2227.34</v>
      </c>
      <c r="L16" s="49">
        <v>4871.5600000000004</v>
      </c>
      <c r="M16" s="28">
        <f t="shared" si="2"/>
        <v>3.7443848370077019E-2</v>
      </c>
      <c r="N16" s="49">
        <v>134974.64000000001</v>
      </c>
      <c r="O16" s="49">
        <v>2125.6799999999998</v>
      </c>
      <c r="P16" s="29">
        <f t="shared" si="1"/>
        <v>132848.96000000002</v>
      </c>
    </row>
    <row r="17" spans="2:16" x14ac:dyDescent="0.3">
      <c r="B17" s="23">
        <v>41</v>
      </c>
      <c r="C17" s="24">
        <v>5</v>
      </c>
      <c r="D17" s="25" t="s">
        <v>49</v>
      </c>
      <c r="E17" s="26">
        <v>1560.5800000000002</v>
      </c>
      <c r="F17" s="44">
        <v>0</v>
      </c>
      <c r="G17" s="27">
        <v>376416.86</v>
      </c>
      <c r="H17" s="49">
        <v>178714.07</v>
      </c>
      <c r="I17" s="49">
        <v>0</v>
      </c>
      <c r="J17" s="49">
        <v>12488.050000000001</v>
      </c>
      <c r="K17" s="49">
        <v>937.14</v>
      </c>
      <c r="L17" s="49">
        <v>17488.150000000001</v>
      </c>
      <c r="M17" s="28">
        <f t="shared" si="2"/>
        <v>3.0758880935095732E-2</v>
      </c>
      <c r="N17" s="49">
        <v>586044.27</v>
      </c>
      <c r="O17" s="49">
        <v>142187.35999999999</v>
      </c>
      <c r="P17" s="29">
        <f t="shared" si="1"/>
        <v>443856.91000000003</v>
      </c>
    </row>
    <row r="18" spans="2:16" x14ac:dyDescent="0.3">
      <c r="B18" s="23">
        <v>50</v>
      </c>
      <c r="C18" s="24">
        <v>1</v>
      </c>
      <c r="D18" s="25" t="s">
        <v>18</v>
      </c>
      <c r="E18" s="26">
        <v>23188.6</v>
      </c>
      <c r="F18" s="44">
        <v>0</v>
      </c>
      <c r="G18" s="27">
        <v>6665180.8500000006</v>
      </c>
      <c r="H18" s="49">
        <v>4591257.1500000004</v>
      </c>
      <c r="I18" s="49">
        <v>137918.97999999998</v>
      </c>
      <c r="J18" s="49">
        <v>217068.83000000002</v>
      </c>
      <c r="K18" s="49">
        <v>234068.13</v>
      </c>
      <c r="L18" s="49">
        <v>389395.47</v>
      </c>
      <c r="M18" s="28">
        <f t="shared" si="2"/>
        <v>3.2872877397293235E-2</v>
      </c>
      <c r="N18" s="49">
        <v>12234889.41</v>
      </c>
      <c r="O18" s="49">
        <v>2017716.84</v>
      </c>
      <c r="P18" s="29">
        <f t="shared" si="1"/>
        <v>10217172.57</v>
      </c>
    </row>
    <row r="19" spans="2:16" x14ac:dyDescent="0.3">
      <c r="B19" s="23">
        <v>53</v>
      </c>
      <c r="C19" s="24">
        <v>2</v>
      </c>
      <c r="D19" s="25" t="s">
        <v>24</v>
      </c>
      <c r="E19" s="26">
        <v>33206.550000000003</v>
      </c>
      <c r="F19" s="44">
        <v>0</v>
      </c>
      <c r="G19" s="27">
        <v>6326244.3999999994</v>
      </c>
      <c r="H19" s="49">
        <v>4188910.1799999997</v>
      </c>
      <c r="I19" s="49">
        <v>97731.76</v>
      </c>
      <c r="J19" s="49">
        <v>180455.44</v>
      </c>
      <c r="K19" s="49">
        <v>128733.44</v>
      </c>
      <c r="L19" s="49">
        <v>372822.4</v>
      </c>
      <c r="M19" s="28">
        <f t="shared" si="2"/>
        <v>3.4134758504254292E-2</v>
      </c>
      <c r="N19" s="49">
        <v>11294897.619999999</v>
      </c>
      <c r="O19" s="49">
        <v>2925233.89</v>
      </c>
      <c r="P19" s="29">
        <f t="shared" si="1"/>
        <v>8369663.7299999986</v>
      </c>
    </row>
    <row r="20" spans="2:16" x14ac:dyDescent="0.3">
      <c r="B20" s="23">
        <v>55</v>
      </c>
      <c r="C20" s="24">
        <v>3</v>
      </c>
      <c r="D20" s="25" t="s">
        <v>30</v>
      </c>
      <c r="E20" s="26">
        <v>3576.87</v>
      </c>
      <c r="F20" s="44">
        <v>0</v>
      </c>
      <c r="G20" s="27">
        <v>872629.98</v>
      </c>
      <c r="H20" s="49">
        <v>528552.92000000004</v>
      </c>
      <c r="I20" s="49">
        <v>43782.75</v>
      </c>
      <c r="J20" s="49">
        <v>1774.02</v>
      </c>
      <c r="K20" s="49">
        <v>0</v>
      </c>
      <c r="L20" s="49">
        <v>44307.09</v>
      </c>
      <c r="M20" s="28">
        <f t="shared" si="2"/>
        <v>3.0625475279875334E-2</v>
      </c>
      <c r="N20" s="49">
        <v>1491046.76</v>
      </c>
      <c r="O20" s="49">
        <v>64044.21</v>
      </c>
      <c r="P20" s="29">
        <f t="shared" si="1"/>
        <v>1427002.55</v>
      </c>
    </row>
    <row r="21" spans="2:16" x14ac:dyDescent="0.3">
      <c r="B21" s="23">
        <v>56</v>
      </c>
      <c r="C21" s="24">
        <v>5</v>
      </c>
      <c r="D21" s="25" t="s">
        <v>50</v>
      </c>
      <c r="E21" s="26">
        <v>2676.27</v>
      </c>
      <c r="F21" s="44">
        <v>0</v>
      </c>
      <c r="G21" s="27">
        <v>678298.71000000008</v>
      </c>
      <c r="H21" s="49">
        <v>83810.19</v>
      </c>
      <c r="I21" s="49">
        <v>12368.57</v>
      </c>
      <c r="J21" s="49">
        <v>5083.49</v>
      </c>
      <c r="K21" s="49">
        <v>335.97</v>
      </c>
      <c r="L21" s="49">
        <v>24398.7</v>
      </c>
      <c r="M21" s="28">
        <f t="shared" si="2"/>
        <v>3.1284518583756957E-2</v>
      </c>
      <c r="N21" s="49">
        <v>804295.63</v>
      </c>
      <c r="O21" s="49">
        <v>2794.04</v>
      </c>
      <c r="P21" s="29">
        <f t="shared" si="1"/>
        <v>801501.59</v>
      </c>
    </row>
    <row r="22" spans="2:16" x14ac:dyDescent="0.3">
      <c r="B22" s="23">
        <v>59</v>
      </c>
      <c r="C22" s="24">
        <v>7</v>
      </c>
      <c r="D22" s="25" t="s">
        <v>116</v>
      </c>
      <c r="E22" s="26">
        <v>239.48070840653955</v>
      </c>
      <c r="F22" s="44">
        <v>1</v>
      </c>
      <c r="G22" s="27">
        <v>124703.14</v>
      </c>
      <c r="H22" s="49">
        <v>0</v>
      </c>
      <c r="I22" s="49">
        <v>36598.43</v>
      </c>
      <c r="J22" s="49">
        <v>16218.09</v>
      </c>
      <c r="K22" s="49">
        <v>347.45</v>
      </c>
      <c r="L22" s="49">
        <v>6399.29</v>
      </c>
      <c r="M22" s="28">
        <f t="shared" si="2"/>
        <v>3.5977927566260004E-2</v>
      </c>
      <c r="N22" s="49">
        <v>184266.4</v>
      </c>
      <c r="O22" s="49">
        <v>0</v>
      </c>
      <c r="P22" s="29">
        <f t="shared" si="1"/>
        <v>184266.4</v>
      </c>
    </row>
    <row r="23" spans="2:16" x14ac:dyDescent="0.3">
      <c r="B23" s="23">
        <v>67</v>
      </c>
      <c r="C23" s="24">
        <v>5</v>
      </c>
      <c r="D23" s="25" t="s">
        <v>51</v>
      </c>
      <c r="E23" s="26">
        <v>1321.6502663569984</v>
      </c>
      <c r="F23" s="44">
        <v>0</v>
      </c>
      <c r="G23" s="27">
        <v>186949.99</v>
      </c>
      <c r="H23" s="49">
        <v>0</v>
      </c>
      <c r="I23" s="49">
        <v>0</v>
      </c>
      <c r="J23" s="49">
        <v>24765.81</v>
      </c>
      <c r="K23" s="49">
        <v>0</v>
      </c>
      <c r="L23" s="49">
        <v>6846.79</v>
      </c>
      <c r="M23" s="28">
        <f t="shared" si="2"/>
        <v>3.2339532524261298E-2</v>
      </c>
      <c r="N23" s="49">
        <v>218562.59</v>
      </c>
      <c r="O23" s="49">
        <v>0</v>
      </c>
      <c r="P23" s="29">
        <f t="shared" si="1"/>
        <v>218562.59</v>
      </c>
    </row>
    <row r="24" spans="2:16" x14ac:dyDescent="0.3">
      <c r="B24" s="23">
        <v>87</v>
      </c>
      <c r="C24" s="24">
        <v>4</v>
      </c>
      <c r="D24" s="25" t="s">
        <v>38</v>
      </c>
      <c r="E24" s="26">
        <v>9721.4725999999991</v>
      </c>
      <c r="F24" s="44">
        <v>0</v>
      </c>
      <c r="G24" s="27">
        <v>3374313.7399999998</v>
      </c>
      <c r="H24" s="49">
        <v>1473723.22</v>
      </c>
      <c r="I24" s="49">
        <v>36359.79</v>
      </c>
      <c r="J24" s="49">
        <v>60901.369999999995</v>
      </c>
      <c r="K24" s="49">
        <v>8710.94</v>
      </c>
      <c r="L24" s="49">
        <v>156312.59</v>
      </c>
      <c r="M24" s="28">
        <f t="shared" si="2"/>
        <v>3.1552746090456281E-2</v>
      </c>
      <c r="N24" s="49">
        <v>5110321.6500000004</v>
      </c>
      <c r="O24" s="49">
        <v>686591.92</v>
      </c>
      <c r="P24" s="29">
        <f t="shared" si="1"/>
        <v>4423729.7300000004</v>
      </c>
    </row>
    <row r="25" spans="2:16" x14ac:dyDescent="0.3">
      <c r="B25" s="23">
        <v>88</v>
      </c>
      <c r="C25" s="24">
        <v>4</v>
      </c>
      <c r="D25" s="25" t="s">
        <v>39</v>
      </c>
      <c r="E25" s="26">
        <v>5259.7800000000007</v>
      </c>
      <c r="F25" s="44">
        <v>0</v>
      </c>
      <c r="G25" s="27">
        <v>1865170.5699999998</v>
      </c>
      <c r="H25" s="49">
        <v>1004764.7300000001</v>
      </c>
      <c r="I25" s="49">
        <v>321792.76999999996</v>
      </c>
      <c r="J25" s="49">
        <v>72210.59</v>
      </c>
      <c r="K25" s="49">
        <v>0</v>
      </c>
      <c r="L25" s="49">
        <v>100954.99</v>
      </c>
      <c r="M25" s="28">
        <f t="shared" si="2"/>
        <v>3.0930418894575675E-2</v>
      </c>
      <c r="N25" s="49">
        <v>3364893.65</v>
      </c>
      <c r="O25" s="49">
        <v>458413.27999999997</v>
      </c>
      <c r="P25" s="29">
        <f t="shared" si="1"/>
        <v>2906480.37</v>
      </c>
    </row>
    <row r="26" spans="2:16" x14ac:dyDescent="0.3">
      <c r="B26" s="23">
        <v>89</v>
      </c>
      <c r="C26" s="24">
        <v>4</v>
      </c>
      <c r="D26" s="25" t="s">
        <v>262</v>
      </c>
      <c r="E26" s="26">
        <v>5548.7800000000007</v>
      </c>
      <c r="F26" s="44">
        <v>0</v>
      </c>
      <c r="G26" s="27">
        <v>1782720.71</v>
      </c>
      <c r="H26" s="49">
        <v>2059842.94</v>
      </c>
      <c r="I26" s="49">
        <v>1140532.46</v>
      </c>
      <c r="J26" s="49">
        <v>31077.17</v>
      </c>
      <c r="K26" s="49">
        <v>5242.5600000000004</v>
      </c>
      <c r="L26" s="49">
        <v>160853.79</v>
      </c>
      <c r="M26" s="28">
        <f t="shared" si="2"/>
        <v>3.2046316768207836E-2</v>
      </c>
      <c r="N26" s="49">
        <v>5180269.63</v>
      </c>
      <c r="O26" s="49">
        <v>409225.55</v>
      </c>
      <c r="P26" s="29">
        <f t="shared" si="1"/>
        <v>4771044.08</v>
      </c>
    </row>
    <row r="27" spans="2:16" x14ac:dyDescent="0.3">
      <c r="B27" s="23">
        <v>97</v>
      </c>
      <c r="C27" s="24">
        <v>1</v>
      </c>
      <c r="D27" s="25" t="s">
        <v>19</v>
      </c>
      <c r="E27" s="26">
        <v>57594.14</v>
      </c>
      <c r="F27" s="44">
        <v>1</v>
      </c>
      <c r="G27" s="27">
        <v>11710753.17</v>
      </c>
      <c r="H27" s="49">
        <v>14000443.199999999</v>
      </c>
      <c r="I27" s="49">
        <v>2733989.6900000004</v>
      </c>
      <c r="J27" s="49">
        <v>1210422.31</v>
      </c>
      <c r="K27" s="49">
        <v>567512.18000000005</v>
      </c>
      <c r="L27" s="49">
        <v>1066343.6599999999</v>
      </c>
      <c r="M27" s="28">
        <f t="shared" si="2"/>
        <v>3.5282381190118367E-2</v>
      </c>
      <c r="N27" s="49">
        <v>31289464.210000001</v>
      </c>
      <c r="O27" s="49">
        <v>4915762.76</v>
      </c>
      <c r="P27" s="29">
        <f t="shared" si="1"/>
        <v>26373701.450000003</v>
      </c>
    </row>
    <row r="28" spans="2:16" x14ac:dyDescent="0.3">
      <c r="B28" s="23">
        <v>100</v>
      </c>
      <c r="C28" s="24">
        <v>9</v>
      </c>
      <c r="D28" s="25" t="s">
        <v>117</v>
      </c>
      <c r="E28" s="26">
        <v>35.870600930990676</v>
      </c>
      <c r="F28" s="44">
        <v>1</v>
      </c>
      <c r="G28" s="27">
        <v>0</v>
      </c>
      <c r="H28" s="49">
        <v>0</v>
      </c>
      <c r="I28" s="49">
        <v>30666</v>
      </c>
      <c r="J28" s="49">
        <v>0</v>
      </c>
      <c r="K28" s="49">
        <v>0</v>
      </c>
      <c r="L28" s="49">
        <v>919.98</v>
      </c>
      <c r="M28" s="28">
        <f t="shared" si="2"/>
        <v>0.03</v>
      </c>
      <c r="N28" s="49">
        <v>31585.98</v>
      </c>
      <c r="O28" s="49">
        <v>0</v>
      </c>
      <c r="P28" s="29">
        <f t="shared" si="1"/>
        <v>31585.98</v>
      </c>
    </row>
    <row r="29" spans="2:16" x14ac:dyDescent="0.3">
      <c r="B29" s="23">
        <v>103</v>
      </c>
      <c r="C29" s="24">
        <v>3</v>
      </c>
      <c r="D29" s="25" t="s">
        <v>31</v>
      </c>
      <c r="E29" s="26">
        <v>4188.0400000000009</v>
      </c>
      <c r="F29" s="44">
        <v>1</v>
      </c>
      <c r="G29" s="27">
        <v>1027605.72</v>
      </c>
      <c r="H29" s="49">
        <v>885946.93</v>
      </c>
      <c r="I29" s="49">
        <v>0</v>
      </c>
      <c r="J29" s="49">
        <v>3103.68</v>
      </c>
      <c r="K29" s="49">
        <v>0</v>
      </c>
      <c r="L29" s="49">
        <v>58654.81</v>
      </c>
      <c r="M29" s="28">
        <f t="shared" si="2"/>
        <v>3.0602674606772098E-2</v>
      </c>
      <c r="N29" s="49">
        <v>1975311.14</v>
      </c>
      <c r="O29" s="49">
        <v>318215.14999999991</v>
      </c>
      <c r="P29" s="29">
        <f t="shared" si="1"/>
        <v>1657095.99</v>
      </c>
    </row>
    <row r="30" spans="2:16" x14ac:dyDescent="0.3">
      <c r="B30" s="23">
        <v>123</v>
      </c>
      <c r="C30" s="24">
        <v>3</v>
      </c>
      <c r="D30" s="25" t="s">
        <v>32</v>
      </c>
      <c r="E30" s="26">
        <v>6909.68</v>
      </c>
      <c r="F30" s="44">
        <v>0</v>
      </c>
      <c r="G30" s="27">
        <v>633276.27</v>
      </c>
      <c r="H30" s="49">
        <v>1952049.71</v>
      </c>
      <c r="I30" s="49">
        <v>302864.02</v>
      </c>
      <c r="J30" s="49">
        <v>67022.319999999992</v>
      </c>
      <c r="K30" s="49">
        <v>134.27000000000001</v>
      </c>
      <c r="L30" s="49">
        <v>91683.88</v>
      </c>
      <c r="M30" s="28">
        <f t="shared" si="2"/>
        <v>3.1023055065768104E-2</v>
      </c>
      <c r="N30" s="49">
        <v>3047030.47</v>
      </c>
      <c r="O30" s="49">
        <v>176619</v>
      </c>
      <c r="P30" s="29">
        <f t="shared" si="1"/>
        <v>2870411.47</v>
      </c>
    </row>
    <row r="31" spans="2:16" x14ac:dyDescent="0.3">
      <c r="B31" s="23">
        <v>128</v>
      </c>
      <c r="C31" s="24">
        <v>7</v>
      </c>
      <c r="D31" s="25" t="s">
        <v>118</v>
      </c>
      <c r="E31" s="26">
        <v>130.72434272489517</v>
      </c>
      <c r="F31" s="44">
        <v>1</v>
      </c>
      <c r="G31" s="27">
        <v>67157.11</v>
      </c>
      <c r="H31" s="49">
        <v>0</v>
      </c>
      <c r="I31" s="49">
        <v>46105.009999999995</v>
      </c>
      <c r="J31" s="49">
        <v>221.53</v>
      </c>
      <c r="K31" s="49">
        <v>0</v>
      </c>
      <c r="L31" s="49">
        <v>4068.7</v>
      </c>
      <c r="M31" s="28">
        <f t="shared" si="2"/>
        <v>3.5852741782626832E-2</v>
      </c>
      <c r="N31" s="49">
        <v>117552.35</v>
      </c>
      <c r="O31" s="49">
        <v>305.25</v>
      </c>
      <c r="P31" s="29">
        <f t="shared" si="1"/>
        <v>117247.1</v>
      </c>
    </row>
    <row r="32" spans="2:16" x14ac:dyDescent="0.3">
      <c r="B32" s="23">
        <v>143</v>
      </c>
      <c r="C32" s="24">
        <v>4</v>
      </c>
      <c r="D32" s="25" t="s">
        <v>40</v>
      </c>
      <c r="E32" s="26">
        <v>3029.9</v>
      </c>
      <c r="F32" s="44">
        <v>0</v>
      </c>
      <c r="G32" s="27">
        <v>511404.74</v>
      </c>
      <c r="H32" s="49">
        <v>357633.9</v>
      </c>
      <c r="I32" s="49">
        <v>52144.6</v>
      </c>
      <c r="J32" s="49">
        <v>34919.81</v>
      </c>
      <c r="K32" s="49">
        <v>3521.28</v>
      </c>
      <c r="L32" s="49">
        <v>33612.239999999998</v>
      </c>
      <c r="M32" s="28">
        <f t="shared" si="2"/>
        <v>3.5026456655178805E-2</v>
      </c>
      <c r="N32" s="49">
        <v>993236.57</v>
      </c>
      <c r="O32" s="49">
        <v>384202.12</v>
      </c>
      <c r="P32" s="29">
        <f t="shared" si="1"/>
        <v>609034.44999999995</v>
      </c>
    </row>
    <row r="33" spans="2:16" x14ac:dyDescent="0.3">
      <c r="B33" s="23">
        <v>152</v>
      </c>
      <c r="C33" s="24">
        <v>7</v>
      </c>
      <c r="D33" s="25" t="s">
        <v>119</v>
      </c>
      <c r="E33" s="26">
        <v>346.05477418044865</v>
      </c>
      <c r="F33" s="44">
        <v>1</v>
      </c>
      <c r="G33" s="27">
        <v>116534.68</v>
      </c>
      <c r="H33" s="49">
        <v>0</v>
      </c>
      <c r="I33" s="49">
        <v>45434.66</v>
      </c>
      <c r="J33" s="49">
        <v>13468.85</v>
      </c>
      <c r="K33" s="49">
        <v>0</v>
      </c>
      <c r="L33" s="49">
        <v>6055.56</v>
      </c>
      <c r="M33" s="28">
        <f t="shared" si="2"/>
        <v>3.4516771975360669E-2</v>
      </c>
      <c r="N33" s="49">
        <v>181493.75</v>
      </c>
      <c r="O33" s="49">
        <v>0</v>
      </c>
      <c r="P33" s="29">
        <f t="shared" si="1"/>
        <v>181493.75</v>
      </c>
    </row>
    <row r="34" spans="2:16" x14ac:dyDescent="0.3">
      <c r="B34" s="23">
        <v>157</v>
      </c>
      <c r="C34" s="24">
        <v>5</v>
      </c>
      <c r="D34" s="25" t="s">
        <v>52</v>
      </c>
      <c r="E34" s="26">
        <v>376.20256066807764</v>
      </c>
      <c r="F34" s="44">
        <v>1</v>
      </c>
      <c r="G34" s="27">
        <v>111555.47</v>
      </c>
      <c r="H34" s="49">
        <v>0</v>
      </c>
      <c r="I34" s="49">
        <v>33171.629999999997</v>
      </c>
      <c r="J34" s="49">
        <v>1103.25</v>
      </c>
      <c r="K34" s="49">
        <v>0</v>
      </c>
      <c r="L34" s="49">
        <v>4396.9799999999996</v>
      </c>
      <c r="M34" s="28">
        <f t="shared" si="2"/>
        <v>3.0151336810204463E-2</v>
      </c>
      <c r="N34" s="49">
        <v>150227.32999999999</v>
      </c>
      <c r="O34" s="49">
        <v>140</v>
      </c>
      <c r="P34" s="29">
        <f t="shared" si="1"/>
        <v>150087.32999999999</v>
      </c>
    </row>
    <row r="35" spans="2:16" x14ac:dyDescent="0.3">
      <c r="B35" s="23">
        <v>159</v>
      </c>
      <c r="C35" s="24">
        <v>9</v>
      </c>
      <c r="D35" s="25" t="s">
        <v>227</v>
      </c>
      <c r="E35" s="26">
        <v>778.17335536840437</v>
      </c>
      <c r="F35" s="44">
        <v>0</v>
      </c>
      <c r="G35" s="27">
        <v>0</v>
      </c>
      <c r="H35" s="49">
        <v>224379.91</v>
      </c>
      <c r="I35" s="49">
        <v>63526.100000000006</v>
      </c>
      <c r="J35" s="49">
        <v>429.37</v>
      </c>
      <c r="K35" s="49">
        <v>0</v>
      </c>
      <c r="L35" s="49">
        <v>9263.76</v>
      </c>
      <c r="M35" s="28">
        <f t="shared" si="2"/>
        <v>3.2128419342780622E-2</v>
      </c>
      <c r="N35" s="49">
        <v>297599.14</v>
      </c>
      <c r="O35" s="49">
        <v>0</v>
      </c>
      <c r="P35" s="29">
        <f t="shared" si="1"/>
        <v>297599.14</v>
      </c>
    </row>
    <row r="36" spans="2:16" x14ac:dyDescent="0.3">
      <c r="B36" s="23">
        <v>162</v>
      </c>
      <c r="C36" s="24">
        <v>7</v>
      </c>
      <c r="D36" s="25" t="s">
        <v>120</v>
      </c>
      <c r="E36" s="26">
        <v>1228.55</v>
      </c>
      <c r="F36" s="44">
        <v>0</v>
      </c>
      <c r="G36" s="27">
        <v>479698.05</v>
      </c>
      <c r="H36" s="49">
        <v>0</v>
      </c>
      <c r="I36" s="49">
        <v>32466.809999999998</v>
      </c>
      <c r="J36" s="49">
        <v>2772.35</v>
      </c>
      <c r="K36" s="49">
        <v>35.08</v>
      </c>
      <c r="L36" s="49">
        <v>15609.41</v>
      </c>
      <c r="M36" s="28">
        <f t="shared" si="2"/>
        <v>3.0311164897823921E-2</v>
      </c>
      <c r="N36" s="49">
        <v>530581.69999999995</v>
      </c>
      <c r="O36" s="49">
        <v>25872.33</v>
      </c>
      <c r="P36" s="29">
        <f t="shared" si="1"/>
        <v>504709.36999999994</v>
      </c>
    </row>
    <row r="37" spans="2:16" x14ac:dyDescent="0.3">
      <c r="B37" s="23">
        <v>166</v>
      </c>
      <c r="C37" s="24">
        <v>7</v>
      </c>
      <c r="D37" s="25" t="s">
        <v>121</v>
      </c>
      <c r="E37" s="26">
        <v>836.58679999999993</v>
      </c>
      <c r="F37" s="44">
        <v>0</v>
      </c>
      <c r="G37" s="27">
        <v>343189.01</v>
      </c>
      <c r="H37" s="49">
        <v>127373.25</v>
      </c>
      <c r="I37" s="49">
        <v>12233.86</v>
      </c>
      <c r="J37" s="49">
        <v>7116.65</v>
      </c>
      <c r="K37" s="49">
        <v>0</v>
      </c>
      <c r="L37" s="49">
        <v>15084.39</v>
      </c>
      <c r="M37" s="28">
        <f t="shared" si="2"/>
        <v>3.0789950627333109E-2</v>
      </c>
      <c r="N37" s="49">
        <v>504997.16</v>
      </c>
      <c r="O37" s="49">
        <v>66467.06</v>
      </c>
      <c r="P37" s="29">
        <f t="shared" si="1"/>
        <v>438530.1</v>
      </c>
    </row>
    <row r="38" spans="2:16" x14ac:dyDescent="0.3">
      <c r="B38" s="23">
        <v>172</v>
      </c>
      <c r="C38" s="24">
        <v>1</v>
      </c>
      <c r="D38" s="25" t="s">
        <v>20</v>
      </c>
      <c r="E38" s="26">
        <v>31467.38</v>
      </c>
      <c r="F38" s="44">
        <v>0</v>
      </c>
      <c r="G38" s="27">
        <v>9933620.7599999998</v>
      </c>
      <c r="H38" s="49">
        <v>5457312.7700000005</v>
      </c>
      <c r="I38" s="49">
        <v>127894.26</v>
      </c>
      <c r="J38" s="49">
        <v>283972.81</v>
      </c>
      <c r="K38" s="49">
        <v>147806.6</v>
      </c>
      <c r="L38" s="49">
        <v>519870.88</v>
      </c>
      <c r="M38" s="28">
        <f t="shared" si="2"/>
        <v>3.2592544815472607E-2</v>
      </c>
      <c r="N38" s="49">
        <v>16470478.08</v>
      </c>
      <c r="O38" s="49">
        <v>2082958.0499999998</v>
      </c>
      <c r="P38" s="29">
        <f t="shared" si="1"/>
        <v>14387520.030000001</v>
      </c>
    </row>
    <row r="39" spans="2:16" x14ac:dyDescent="0.3">
      <c r="B39" s="23">
        <v>173</v>
      </c>
      <c r="C39" s="24">
        <v>9</v>
      </c>
      <c r="D39" s="25" t="s">
        <v>228</v>
      </c>
      <c r="E39" s="26">
        <v>338.94000000000011</v>
      </c>
      <c r="F39" s="44">
        <v>0</v>
      </c>
      <c r="G39" s="27">
        <v>0</v>
      </c>
      <c r="H39" s="49">
        <v>41013.370000000003</v>
      </c>
      <c r="I39" s="49">
        <v>167286.84</v>
      </c>
      <c r="J39" s="49">
        <v>3506.56</v>
      </c>
      <c r="K39" s="49">
        <v>1637.07</v>
      </c>
      <c r="L39" s="49">
        <v>7636.93</v>
      </c>
      <c r="M39" s="28">
        <f t="shared" si="2"/>
        <v>3.577957555486258E-2</v>
      </c>
      <c r="N39" s="49">
        <v>221080.77</v>
      </c>
      <c r="O39" s="49">
        <v>0</v>
      </c>
      <c r="P39" s="29">
        <f t="shared" si="1"/>
        <v>221080.77</v>
      </c>
    </row>
    <row r="40" spans="2:16" x14ac:dyDescent="0.3">
      <c r="B40" s="23">
        <v>179</v>
      </c>
      <c r="C40" s="24">
        <v>3</v>
      </c>
      <c r="D40" s="25" t="s">
        <v>33</v>
      </c>
      <c r="E40" s="26">
        <v>5253.1100000000006</v>
      </c>
      <c r="F40" s="46">
        <v>0</v>
      </c>
      <c r="G40" s="27">
        <v>2187067.0500000003</v>
      </c>
      <c r="H40" s="49">
        <v>487600.2</v>
      </c>
      <c r="I40" s="49">
        <v>194705.4</v>
      </c>
      <c r="J40" s="49">
        <v>72701.22</v>
      </c>
      <c r="K40" s="49">
        <v>427.93</v>
      </c>
      <c r="L40" s="49">
        <v>91085.02</v>
      </c>
      <c r="M40" s="28">
        <f t="shared" si="2"/>
        <v>3.0954958124409647E-2</v>
      </c>
      <c r="N40" s="49">
        <v>3033586.82</v>
      </c>
      <c r="O40" s="49">
        <v>2380.2800000000002</v>
      </c>
      <c r="P40" s="29">
        <f t="shared" si="1"/>
        <v>3031206.54</v>
      </c>
    </row>
    <row r="41" spans="2:16" x14ac:dyDescent="0.3">
      <c r="B41" s="23">
        <v>183</v>
      </c>
      <c r="C41" s="24">
        <v>4</v>
      </c>
      <c r="D41" s="25" t="s">
        <v>41</v>
      </c>
      <c r="E41" s="26">
        <v>11270.429999999998</v>
      </c>
      <c r="F41" s="44">
        <v>1</v>
      </c>
      <c r="G41" s="27">
        <v>4876652.29</v>
      </c>
      <c r="H41" s="49">
        <v>1872261.3099999998</v>
      </c>
      <c r="I41" s="49">
        <v>331615.03999999998</v>
      </c>
      <c r="J41" s="49">
        <v>84402.47</v>
      </c>
      <c r="K41" s="49">
        <v>2284.61</v>
      </c>
      <c r="L41" s="49">
        <v>228098.07</v>
      </c>
      <c r="M41" s="28">
        <f t="shared" si="2"/>
        <v>3.1825199479275618E-2</v>
      </c>
      <c r="N41" s="49">
        <v>7395313.79</v>
      </c>
      <c r="O41" s="49">
        <v>335329.55999999994</v>
      </c>
      <c r="P41" s="29">
        <f t="shared" si="1"/>
        <v>7059984.2300000004</v>
      </c>
    </row>
    <row r="42" spans="2:16" x14ac:dyDescent="0.3">
      <c r="B42" s="23">
        <v>186</v>
      </c>
      <c r="C42" s="24">
        <v>4</v>
      </c>
      <c r="D42" s="25" t="s">
        <v>42</v>
      </c>
      <c r="E42" s="26">
        <v>10964.179999999998</v>
      </c>
      <c r="F42" s="44">
        <v>1</v>
      </c>
      <c r="G42" s="27">
        <v>5007742.22</v>
      </c>
      <c r="H42" s="49">
        <v>2728869.04</v>
      </c>
      <c r="I42" s="49">
        <v>0</v>
      </c>
      <c r="J42" s="49">
        <v>41572.36</v>
      </c>
      <c r="K42" s="49">
        <v>226114.04</v>
      </c>
      <c r="L42" s="49">
        <v>400214.88</v>
      </c>
      <c r="M42" s="28">
        <f t="shared" si="2"/>
        <v>4.9999999625201352E-2</v>
      </c>
      <c r="N42" s="49">
        <v>8404512.5399999991</v>
      </c>
      <c r="O42" s="49">
        <v>1707314.1</v>
      </c>
      <c r="P42" s="29">
        <f t="shared" si="1"/>
        <v>6697198.4399999995</v>
      </c>
    </row>
    <row r="43" spans="2:16" x14ac:dyDescent="0.3">
      <c r="B43" s="23">
        <v>188</v>
      </c>
      <c r="C43" s="24">
        <v>8</v>
      </c>
      <c r="D43" s="25" t="s">
        <v>183</v>
      </c>
      <c r="E43" s="26">
        <v>176.85</v>
      </c>
      <c r="F43" s="46">
        <v>0</v>
      </c>
      <c r="G43" s="27">
        <v>0</v>
      </c>
      <c r="H43" s="49">
        <v>124664.75</v>
      </c>
      <c r="I43" s="49">
        <v>7891</v>
      </c>
      <c r="J43" s="49">
        <v>0</v>
      </c>
      <c r="K43" s="49">
        <v>310.73</v>
      </c>
      <c r="L43" s="49">
        <v>5929.86</v>
      </c>
      <c r="M43" s="28">
        <f t="shared" si="2"/>
        <v>4.4630218246167121E-2</v>
      </c>
      <c r="N43" s="49">
        <v>138796.34</v>
      </c>
      <c r="O43" s="49">
        <v>8321.23</v>
      </c>
      <c r="P43" s="29">
        <f t="shared" si="1"/>
        <v>130475.11</v>
      </c>
    </row>
    <row r="44" spans="2:16" x14ac:dyDescent="0.3">
      <c r="B44" s="23">
        <v>190</v>
      </c>
      <c r="C44" s="24">
        <v>4</v>
      </c>
      <c r="D44" s="25" t="s">
        <v>43</v>
      </c>
      <c r="E44" s="26">
        <v>3314.3799999999997</v>
      </c>
      <c r="F44" s="46">
        <v>0</v>
      </c>
      <c r="G44" s="27">
        <v>1343294.53</v>
      </c>
      <c r="H44" s="49">
        <v>617278.51</v>
      </c>
      <c r="I44" s="49">
        <v>202014.91</v>
      </c>
      <c r="J44" s="49">
        <v>29370.629999999997</v>
      </c>
      <c r="K44" s="49">
        <v>29908.400000000001</v>
      </c>
      <c r="L44" s="49">
        <v>109530.17</v>
      </c>
      <c r="M44" s="28">
        <f t="shared" si="2"/>
        <v>4.9296456982316737E-2</v>
      </c>
      <c r="N44" s="49">
        <v>2331397.15</v>
      </c>
      <c r="O44" s="49">
        <v>324577.79000000004</v>
      </c>
      <c r="P44" s="29">
        <f t="shared" si="1"/>
        <v>2006819.3599999999</v>
      </c>
    </row>
    <row r="45" spans="2:16" x14ac:dyDescent="0.3">
      <c r="B45" s="23">
        <v>192</v>
      </c>
      <c r="C45" s="24">
        <v>7</v>
      </c>
      <c r="D45" s="25" t="s">
        <v>122</v>
      </c>
      <c r="E45" s="26">
        <v>233.99</v>
      </c>
      <c r="F45" s="46">
        <v>0</v>
      </c>
      <c r="G45" s="27">
        <v>85943.85</v>
      </c>
      <c r="H45" s="49">
        <v>34449.040000000001</v>
      </c>
      <c r="I45" s="49">
        <v>40033.81</v>
      </c>
      <c r="J45" s="49">
        <v>757.4</v>
      </c>
      <c r="K45" s="49">
        <v>0</v>
      </c>
      <c r="L45" s="49">
        <v>5734.8</v>
      </c>
      <c r="M45" s="28">
        <f t="shared" si="2"/>
        <v>3.5579191744098827E-2</v>
      </c>
      <c r="N45" s="49">
        <v>166918.9</v>
      </c>
      <c r="O45" s="49">
        <v>18483.46</v>
      </c>
      <c r="P45" s="29">
        <f t="shared" si="1"/>
        <v>148435.44</v>
      </c>
    </row>
    <row r="46" spans="2:16" x14ac:dyDescent="0.3">
      <c r="B46" s="23">
        <v>204</v>
      </c>
      <c r="C46" s="24">
        <v>9</v>
      </c>
      <c r="D46" s="25" t="s">
        <v>229</v>
      </c>
      <c r="E46" s="26">
        <v>613.34</v>
      </c>
      <c r="F46" s="44">
        <v>1</v>
      </c>
      <c r="G46" s="27">
        <v>20660.689999999999</v>
      </c>
      <c r="H46" s="49">
        <v>170755.95</v>
      </c>
      <c r="I46" s="49">
        <v>302444.08</v>
      </c>
      <c r="J46" s="49">
        <v>0</v>
      </c>
      <c r="K46" s="49">
        <v>0</v>
      </c>
      <c r="L46" s="49">
        <v>20864.7</v>
      </c>
      <c r="M46" s="28">
        <f t="shared" si="2"/>
        <v>4.2248146400466924E-2</v>
      </c>
      <c r="N46" s="49">
        <v>514725.42</v>
      </c>
      <c r="O46" s="49">
        <v>0</v>
      </c>
      <c r="P46" s="29">
        <f t="shared" si="1"/>
        <v>514725.42</v>
      </c>
    </row>
    <row r="47" spans="2:16" x14ac:dyDescent="0.3">
      <c r="B47" s="23">
        <v>205</v>
      </c>
      <c r="C47" s="24">
        <v>7</v>
      </c>
      <c r="D47" s="25" t="s">
        <v>123</v>
      </c>
      <c r="E47" s="26">
        <v>524.57570883633412</v>
      </c>
      <c r="F47" s="46">
        <v>0</v>
      </c>
      <c r="G47" s="27">
        <v>246291.67</v>
      </c>
      <c r="H47" s="49">
        <v>148217.69</v>
      </c>
      <c r="I47" s="49">
        <v>44177.09</v>
      </c>
      <c r="J47" s="49">
        <v>4919.55</v>
      </c>
      <c r="K47" s="49">
        <v>5516.57</v>
      </c>
      <c r="L47" s="49">
        <v>19491.77</v>
      </c>
      <c r="M47" s="28">
        <f t="shared" si="2"/>
        <v>4.3399667044121161E-2</v>
      </c>
      <c r="N47" s="49">
        <v>468614.34</v>
      </c>
      <c r="O47" s="49">
        <v>0</v>
      </c>
      <c r="P47" s="29">
        <f t="shared" si="1"/>
        <v>468614.34</v>
      </c>
    </row>
    <row r="48" spans="2:16" x14ac:dyDescent="0.3">
      <c r="B48" s="23">
        <v>212</v>
      </c>
      <c r="C48" s="24">
        <v>7</v>
      </c>
      <c r="D48" s="25" t="s">
        <v>124</v>
      </c>
      <c r="E48" s="26">
        <v>475.16909844194475</v>
      </c>
      <c r="F48" s="44">
        <v>1</v>
      </c>
      <c r="G48" s="27">
        <v>232062.62</v>
      </c>
      <c r="H48" s="49">
        <v>28187.27</v>
      </c>
      <c r="I48" s="49">
        <v>0</v>
      </c>
      <c r="J48" s="49">
        <v>3883.08</v>
      </c>
      <c r="K48" s="49">
        <v>0</v>
      </c>
      <c r="L48" s="49">
        <v>8001.65</v>
      </c>
      <c r="M48" s="28">
        <f t="shared" si="2"/>
        <v>3.0294021984457301E-2</v>
      </c>
      <c r="N48" s="49">
        <v>272134.62</v>
      </c>
      <c r="O48" s="49">
        <v>699</v>
      </c>
      <c r="P48" s="29">
        <f t="shared" si="1"/>
        <v>271435.62</v>
      </c>
    </row>
    <row r="49" spans="2:16" x14ac:dyDescent="0.3">
      <c r="B49" s="23">
        <v>214</v>
      </c>
      <c r="C49" s="24">
        <v>5</v>
      </c>
      <c r="D49" s="25" t="s">
        <v>53</v>
      </c>
      <c r="E49" s="26">
        <v>3243.7900000000009</v>
      </c>
      <c r="F49" s="44">
        <v>1</v>
      </c>
      <c r="G49" s="27">
        <v>954314.02999999991</v>
      </c>
      <c r="H49" s="49">
        <v>990549.87</v>
      </c>
      <c r="I49" s="49">
        <v>26150.59</v>
      </c>
      <c r="J49" s="49">
        <v>13747.2</v>
      </c>
      <c r="K49" s="49">
        <v>561.24</v>
      </c>
      <c r="L49" s="49">
        <v>62047.09</v>
      </c>
      <c r="M49" s="28">
        <f t="shared" si="2"/>
        <v>3.1252895467237661E-2</v>
      </c>
      <c r="N49" s="49">
        <v>2047370.02</v>
      </c>
      <c r="O49" s="49">
        <v>758449.07</v>
      </c>
      <c r="P49" s="29">
        <f t="shared" si="1"/>
        <v>1288920.9500000002</v>
      </c>
    </row>
    <row r="50" spans="2:16" x14ac:dyDescent="0.3">
      <c r="B50" s="23">
        <v>216</v>
      </c>
      <c r="C50" s="24">
        <v>7</v>
      </c>
      <c r="D50" s="25" t="s">
        <v>125</v>
      </c>
      <c r="E50" s="26">
        <v>929.2004782208769</v>
      </c>
      <c r="F50" s="46">
        <v>0</v>
      </c>
      <c r="G50" s="27">
        <v>342488.83</v>
      </c>
      <c r="H50" s="49">
        <v>0</v>
      </c>
      <c r="I50" s="49">
        <v>0</v>
      </c>
      <c r="J50" s="49">
        <v>8609.2199999999993</v>
      </c>
      <c r="K50" s="49">
        <v>0</v>
      </c>
      <c r="L50" s="49">
        <v>10705.13</v>
      </c>
      <c r="M50" s="28">
        <f t="shared" si="2"/>
        <v>3.0490428528440985E-2</v>
      </c>
      <c r="N50" s="49">
        <v>361803.18</v>
      </c>
      <c r="O50" s="49">
        <v>475</v>
      </c>
      <c r="P50" s="29">
        <f t="shared" si="1"/>
        <v>361328.18</v>
      </c>
    </row>
    <row r="51" spans="2:16" x14ac:dyDescent="0.3">
      <c r="B51" s="23">
        <v>218</v>
      </c>
      <c r="C51" s="24">
        <v>9</v>
      </c>
      <c r="D51" s="25" t="s">
        <v>126</v>
      </c>
      <c r="E51" s="26">
        <v>260.49767159363108</v>
      </c>
      <c r="F51" s="46">
        <v>0</v>
      </c>
      <c r="G51" s="27">
        <v>72304.34</v>
      </c>
      <c r="H51" s="49">
        <v>0</v>
      </c>
      <c r="I51" s="49">
        <v>139711.38</v>
      </c>
      <c r="J51" s="49">
        <v>2594.88</v>
      </c>
      <c r="K51" s="49">
        <v>0</v>
      </c>
      <c r="L51" s="49">
        <v>8478.33</v>
      </c>
      <c r="M51" s="28">
        <f t="shared" si="2"/>
        <v>3.9505644176009942E-2</v>
      </c>
      <c r="N51" s="49">
        <v>223088.93</v>
      </c>
      <c r="O51" s="49">
        <v>90</v>
      </c>
      <c r="P51" s="29">
        <f t="shared" si="1"/>
        <v>222998.93</v>
      </c>
    </row>
    <row r="52" spans="2:16" x14ac:dyDescent="0.3">
      <c r="B52" s="23">
        <v>223</v>
      </c>
      <c r="C52" s="24">
        <v>5</v>
      </c>
      <c r="D52" s="25" t="s">
        <v>54</v>
      </c>
      <c r="E52" s="26">
        <v>302.15999999999997</v>
      </c>
      <c r="F52" s="46">
        <v>0</v>
      </c>
      <c r="G52" s="27">
        <v>127950.54999999999</v>
      </c>
      <c r="H52" s="49">
        <v>57929.99</v>
      </c>
      <c r="I52" s="49">
        <v>58826.75</v>
      </c>
      <c r="J52" s="49">
        <v>2406.59</v>
      </c>
      <c r="K52" s="49">
        <v>1925.54</v>
      </c>
      <c r="L52" s="49">
        <v>8120.81</v>
      </c>
      <c r="M52" s="28">
        <f t="shared" si="2"/>
        <v>3.2608532416273699E-2</v>
      </c>
      <c r="N52" s="49">
        <v>257160.23</v>
      </c>
      <c r="O52" s="49">
        <v>239.17</v>
      </c>
      <c r="P52" s="29">
        <f t="shared" si="1"/>
        <v>256921.06</v>
      </c>
    </row>
    <row r="53" spans="2:16" x14ac:dyDescent="0.3">
      <c r="B53" s="23">
        <v>224</v>
      </c>
      <c r="C53" s="24">
        <v>5</v>
      </c>
      <c r="D53" s="25" t="s">
        <v>55</v>
      </c>
      <c r="E53" s="26">
        <v>175.72469366475895</v>
      </c>
      <c r="F53" s="46">
        <v>0</v>
      </c>
      <c r="G53" s="27">
        <v>72111.649999999994</v>
      </c>
      <c r="H53" s="49">
        <v>0</v>
      </c>
      <c r="I53" s="49">
        <v>12319.43</v>
      </c>
      <c r="J53" s="49">
        <v>3387.27</v>
      </c>
      <c r="K53" s="49">
        <v>0</v>
      </c>
      <c r="L53" s="49">
        <v>2702.3</v>
      </c>
      <c r="M53" s="28">
        <f t="shared" si="2"/>
        <v>3.0771473160222215E-2</v>
      </c>
      <c r="N53" s="49">
        <v>90520.65</v>
      </c>
      <c r="O53" s="49">
        <v>255</v>
      </c>
      <c r="P53" s="29">
        <f t="shared" si="1"/>
        <v>90265.65</v>
      </c>
    </row>
    <row r="54" spans="2:16" x14ac:dyDescent="0.3">
      <c r="B54" s="23">
        <v>229</v>
      </c>
      <c r="C54" s="24">
        <v>7</v>
      </c>
      <c r="D54" s="25" t="s">
        <v>127</v>
      </c>
      <c r="E54" s="26">
        <v>854.67000000000007</v>
      </c>
      <c r="F54" s="46">
        <v>0</v>
      </c>
      <c r="G54" s="27">
        <v>309380.18</v>
      </c>
      <c r="H54" s="49">
        <v>125616.77</v>
      </c>
      <c r="I54" s="49">
        <v>0</v>
      </c>
      <c r="J54" s="49">
        <v>4235.76</v>
      </c>
      <c r="K54" s="49">
        <v>0</v>
      </c>
      <c r="L54" s="49">
        <v>13261.7</v>
      </c>
      <c r="M54" s="28">
        <f t="shared" si="2"/>
        <v>3.0192878850029182E-2</v>
      </c>
      <c r="N54" s="49">
        <v>452494.41</v>
      </c>
      <c r="O54" s="49">
        <v>63559.890000000007</v>
      </c>
      <c r="P54" s="29">
        <f t="shared" si="1"/>
        <v>388934.51999999996</v>
      </c>
    </row>
    <row r="55" spans="2:16" x14ac:dyDescent="0.3">
      <c r="B55" s="23">
        <v>230</v>
      </c>
      <c r="C55" s="24">
        <v>9</v>
      </c>
      <c r="D55" s="25" t="s">
        <v>230</v>
      </c>
      <c r="E55" s="26">
        <v>133.83789165377343</v>
      </c>
      <c r="F55" s="46">
        <v>0</v>
      </c>
      <c r="G55" s="27">
        <v>18057.310000000001</v>
      </c>
      <c r="H55" s="49">
        <v>0</v>
      </c>
      <c r="I55" s="49">
        <v>100616.26</v>
      </c>
      <c r="J55" s="49">
        <v>5211.59</v>
      </c>
      <c r="K55" s="49">
        <v>0</v>
      </c>
      <c r="L55" s="49">
        <v>5833.11</v>
      </c>
      <c r="M55" s="28">
        <f t="shared" si="2"/>
        <v>4.7084816292766618E-2</v>
      </c>
      <c r="N55" s="49">
        <v>129718.27</v>
      </c>
      <c r="O55" s="49">
        <v>2538</v>
      </c>
      <c r="P55" s="29">
        <f t="shared" si="1"/>
        <v>127180.27</v>
      </c>
    </row>
    <row r="56" spans="2:16" x14ac:dyDescent="0.3">
      <c r="B56" s="23">
        <v>232</v>
      </c>
      <c r="C56" s="24">
        <v>8</v>
      </c>
      <c r="D56" s="25" t="s">
        <v>184</v>
      </c>
      <c r="E56" s="26">
        <v>92.941773341802914</v>
      </c>
      <c r="F56" s="46">
        <v>0</v>
      </c>
      <c r="G56" s="27">
        <v>0</v>
      </c>
      <c r="H56" s="49">
        <v>0</v>
      </c>
      <c r="I56" s="49">
        <v>138162.82</v>
      </c>
      <c r="J56" s="49">
        <v>500</v>
      </c>
      <c r="K56" s="49">
        <v>0</v>
      </c>
      <c r="L56" s="49">
        <v>5776.39</v>
      </c>
      <c r="M56" s="28">
        <f t="shared" si="2"/>
        <v>4.1657814257635907E-2</v>
      </c>
      <c r="N56" s="49">
        <v>144439.21</v>
      </c>
      <c r="O56" s="49">
        <v>0</v>
      </c>
      <c r="P56" s="29">
        <f t="shared" si="1"/>
        <v>144439.21</v>
      </c>
    </row>
    <row r="57" spans="2:16" x14ac:dyDescent="0.3">
      <c r="B57" s="23">
        <v>233</v>
      </c>
      <c r="C57" s="24">
        <v>5</v>
      </c>
      <c r="D57" s="25" t="s">
        <v>56</v>
      </c>
      <c r="E57" s="26">
        <v>2307.9799999999996</v>
      </c>
      <c r="F57" s="46">
        <v>0</v>
      </c>
      <c r="G57" s="27">
        <v>493110.41000000003</v>
      </c>
      <c r="H57" s="49">
        <v>264667</v>
      </c>
      <c r="I57" s="49">
        <v>0</v>
      </c>
      <c r="J57" s="49">
        <v>10559.2</v>
      </c>
      <c r="K57" s="49">
        <v>289.85000000000002</v>
      </c>
      <c r="L57" s="49">
        <v>23410.46</v>
      </c>
      <c r="M57" s="28">
        <f t="shared" si="2"/>
        <v>3.0457525492942301E-2</v>
      </c>
      <c r="N57" s="49">
        <v>792036.92</v>
      </c>
      <c r="O57" s="49">
        <v>177381.26</v>
      </c>
      <c r="P57" s="29">
        <f t="shared" si="1"/>
        <v>614655.66</v>
      </c>
    </row>
    <row r="58" spans="2:16" x14ac:dyDescent="0.3">
      <c r="B58" s="23">
        <v>236</v>
      </c>
      <c r="C58" s="24">
        <v>7</v>
      </c>
      <c r="D58" s="25" t="s">
        <v>128</v>
      </c>
      <c r="E58" s="26">
        <v>1136.2899999999997</v>
      </c>
      <c r="F58" s="46">
        <v>0</v>
      </c>
      <c r="G58" s="27">
        <v>416081.43</v>
      </c>
      <c r="H58" s="49">
        <v>165517.04</v>
      </c>
      <c r="I58" s="49">
        <v>77750.740000000005</v>
      </c>
      <c r="J58" s="49">
        <v>2559.7399999999998</v>
      </c>
      <c r="K58" s="49">
        <v>539.21</v>
      </c>
      <c r="L58" s="49">
        <v>21490.44</v>
      </c>
      <c r="M58" s="28">
        <f t="shared" si="2"/>
        <v>3.2440938472830839E-2</v>
      </c>
      <c r="N58" s="49">
        <v>683938.6</v>
      </c>
      <c r="O58" s="49">
        <v>123459.02</v>
      </c>
      <c r="P58" s="29">
        <f t="shared" si="1"/>
        <v>560479.57999999996</v>
      </c>
    </row>
    <row r="59" spans="2:16" x14ac:dyDescent="0.3">
      <c r="B59" s="23">
        <v>238</v>
      </c>
      <c r="C59" s="24">
        <v>7</v>
      </c>
      <c r="D59" s="25" t="s">
        <v>129</v>
      </c>
      <c r="E59" s="26">
        <v>46.657726140452539</v>
      </c>
      <c r="F59" s="46">
        <v>0</v>
      </c>
      <c r="G59" s="27">
        <v>21912.86</v>
      </c>
      <c r="H59" s="49">
        <v>0</v>
      </c>
      <c r="I59" s="49">
        <v>947.85</v>
      </c>
      <c r="J59" s="49">
        <v>0</v>
      </c>
      <c r="K59" s="49">
        <v>0</v>
      </c>
      <c r="L59" s="49">
        <v>695.23</v>
      </c>
      <c r="M59" s="28">
        <f t="shared" si="2"/>
        <v>3.0411566394919494E-2</v>
      </c>
      <c r="N59" s="49">
        <v>23555.94</v>
      </c>
      <c r="O59" s="49">
        <v>0</v>
      </c>
      <c r="P59" s="29">
        <f t="shared" si="1"/>
        <v>23555.94</v>
      </c>
    </row>
    <row r="60" spans="2:16" x14ac:dyDescent="0.3">
      <c r="B60" s="23">
        <v>239</v>
      </c>
      <c r="C60" s="24">
        <v>7</v>
      </c>
      <c r="D60" s="25" t="s">
        <v>130</v>
      </c>
      <c r="E60" s="26">
        <v>3041.54</v>
      </c>
      <c r="F60" s="46">
        <v>0</v>
      </c>
      <c r="G60" s="27">
        <v>985647.9</v>
      </c>
      <c r="H60" s="49">
        <v>726556.59</v>
      </c>
      <c r="I60" s="49">
        <v>36206.25</v>
      </c>
      <c r="J60" s="49">
        <v>45691.54</v>
      </c>
      <c r="K60" s="49">
        <v>31261.58</v>
      </c>
      <c r="L60" s="49">
        <v>71555.240000000005</v>
      </c>
      <c r="M60" s="28">
        <f t="shared" si="2"/>
        <v>3.9200535064828117E-2</v>
      </c>
      <c r="N60" s="49">
        <v>1896919.1</v>
      </c>
      <c r="O60" s="49">
        <v>294548.64</v>
      </c>
      <c r="P60" s="29">
        <f t="shared" si="1"/>
        <v>1602370.46</v>
      </c>
    </row>
    <row r="61" spans="2:16" x14ac:dyDescent="0.3">
      <c r="B61" s="23">
        <v>245</v>
      </c>
      <c r="C61" s="24">
        <v>8</v>
      </c>
      <c r="D61" s="25" t="s">
        <v>185</v>
      </c>
      <c r="E61" s="26">
        <v>224.32999999999998</v>
      </c>
      <c r="F61" s="46">
        <v>0</v>
      </c>
      <c r="G61" s="27">
        <v>421.46</v>
      </c>
      <c r="H61" s="49">
        <v>65078.17</v>
      </c>
      <c r="I61" s="49">
        <v>612195.84000000008</v>
      </c>
      <c r="J61" s="49">
        <v>9669.02</v>
      </c>
      <c r="K61" s="49">
        <v>1703.47</v>
      </c>
      <c r="L61" s="49">
        <v>31999.34</v>
      </c>
      <c r="M61" s="28">
        <f t="shared" si="2"/>
        <v>4.6438583503432662E-2</v>
      </c>
      <c r="N61" s="49">
        <v>721067.3</v>
      </c>
      <c r="O61" s="49">
        <v>0</v>
      </c>
      <c r="P61" s="29">
        <f t="shared" si="1"/>
        <v>721067.3</v>
      </c>
    </row>
    <row r="62" spans="2:16" x14ac:dyDescent="0.3">
      <c r="B62" s="23">
        <v>249</v>
      </c>
      <c r="C62" s="24">
        <v>7</v>
      </c>
      <c r="D62" s="25" t="s">
        <v>131</v>
      </c>
      <c r="E62" s="26">
        <v>1163.0819162110436</v>
      </c>
      <c r="F62" s="44">
        <v>1</v>
      </c>
      <c r="G62" s="27">
        <v>570367.94999999995</v>
      </c>
      <c r="H62" s="49">
        <v>190969.85</v>
      </c>
      <c r="I62" s="49">
        <v>0</v>
      </c>
      <c r="J62" s="49">
        <v>2500</v>
      </c>
      <c r="K62" s="49">
        <v>13565.14</v>
      </c>
      <c r="L62" s="49">
        <v>34496.400000000001</v>
      </c>
      <c r="M62" s="28">
        <f t="shared" si="2"/>
        <v>4.4373899589317228E-2</v>
      </c>
      <c r="N62" s="49">
        <v>811899.34</v>
      </c>
      <c r="O62" s="49">
        <v>0</v>
      </c>
      <c r="P62" s="29">
        <f t="shared" si="1"/>
        <v>811899.34</v>
      </c>
    </row>
    <row r="63" spans="2:16" x14ac:dyDescent="0.3">
      <c r="B63" s="23">
        <v>270</v>
      </c>
      <c r="C63" s="24">
        <v>1</v>
      </c>
      <c r="D63" s="25" t="s">
        <v>21</v>
      </c>
      <c r="E63" s="26">
        <v>76782.87</v>
      </c>
      <c r="F63" s="44">
        <v>1</v>
      </c>
      <c r="G63" s="27">
        <v>18234460.219999999</v>
      </c>
      <c r="H63" s="49">
        <v>15468721.23</v>
      </c>
      <c r="I63" s="49">
        <v>972787.34</v>
      </c>
      <c r="J63" s="49">
        <v>798101.40999999992</v>
      </c>
      <c r="K63" s="49">
        <v>1517633.86</v>
      </c>
      <c r="L63" s="49">
        <v>1396933.58</v>
      </c>
      <c r="M63" s="28">
        <f t="shared" si="2"/>
        <v>3.77634287334856E-2</v>
      </c>
      <c r="N63" s="49">
        <v>38388637.640000001</v>
      </c>
      <c r="O63" s="49">
        <v>185109.55</v>
      </c>
      <c r="P63" s="29">
        <f t="shared" si="1"/>
        <v>38203528.090000004</v>
      </c>
    </row>
    <row r="64" spans="2:16" x14ac:dyDescent="0.3">
      <c r="B64" s="23">
        <v>271</v>
      </c>
      <c r="C64" s="24">
        <v>7</v>
      </c>
      <c r="D64" s="25" t="s">
        <v>132</v>
      </c>
      <c r="E64" s="26">
        <v>841.90000000000009</v>
      </c>
      <c r="F64" s="44">
        <v>0</v>
      </c>
      <c r="G64" s="27">
        <v>200803.05000000002</v>
      </c>
      <c r="H64" s="49">
        <v>643501.59</v>
      </c>
      <c r="I64" s="49">
        <v>0</v>
      </c>
      <c r="J64" s="49">
        <v>24646.38</v>
      </c>
      <c r="K64" s="49">
        <v>18563.599999999999</v>
      </c>
      <c r="L64" s="49">
        <v>41044.370000000003</v>
      </c>
      <c r="M64" s="28">
        <f t="shared" si="2"/>
        <v>4.6246415636510871E-2</v>
      </c>
      <c r="N64" s="49">
        <v>928558.99</v>
      </c>
      <c r="O64" s="49">
        <v>186887.22999999998</v>
      </c>
      <c r="P64" s="29">
        <f t="shared" si="1"/>
        <v>741671.76</v>
      </c>
    </row>
    <row r="65" spans="2:16" x14ac:dyDescent="0.3">
      <c r="B65" s="23">
        <v>272</v>
      </c>
      <c r="C65" s="24">
        <v>5</v>
      </c>
      <c r="D65" s="25" t="s">
        <v>57</v>
      </c>
      <c r="E65" s="26">
        <v>341.829327199609</v>
      </c>
      <c r="F65" s="46">
        <v>0</v>
      </c>
      <c r="G65" s="27">
        <v>100805.66</v>
      </c>
      <c r="H65" s="49">
        <v>0</v>
      </c>
      <c r="I65" s="49">
        <v>0</v>
      </c>
      <c r="J65" s="49">
        <v>3127.2</v>
      </c>
      <c r="K65" s="49">
        <v>0</v>
      </c>
      <c r="L65" s="49">
        <v>3180.53</v>
      </c>
      <c r="M65" s="28">
        <f t="shared" si="2"/>
        <v>3.0601775030534135E-2</v>
      </c>
      <c r="N65" s="49">
        <v>107113.39</v>
      </c>
      <c r="O65" s="49">
        <v>0</v>
      </c>
      <c r="P65" s="29">
        <f t="shared" si="1"/>
        <v>107113.39</v>
      </c>
    </row>
    <row r="66" spans="2:16" x14ac:dyDescent="0.3">
      <c r="B66" s="23">
        <v>275</v>
      </c>
      <c r="C66" s="24">
        <v>7</v>
      </c>
      <c r="D66" s="25" t="s">
        <v>133</v>
      </c>
      <c r="E66" s="26">
        <v>692.28</v>
      </c>
      <c r="F66" s="44">
        <v>1</v>
      </c>
      <c r="G66" s="27">
        <v>301535.19</v>
      </c>
      <c r="H66" s="49">
        <v>150738.65</v>
      </c>
      <c r="I66" s="49">
        <v>0</v>
      </c>
      <c r="J66" s="49">
        <v>3549.12</v>
      </c>
      <c r="K66" s="49">
        <v>0</v>
      </c>
      <c r="L66" s="49">
        <v>13892.16</v>
      </c>
      <c r="M66" s="28">
        <f t="shared" si="2"/>
        <v>3.0477095756650783E-2</v>
      </c>
      <c r="N66" s="49">
        <v>469715.12</v>
      </c>
      <c r="O66" s="49">
        <v>81956.409999999989</v>
      </c>
      <c r="P66" s="29">
        <f t="shared" si="1"/>
        <v>387758.71</v>
      </c>
    </row>
    <row r="67" spans="2:16" x14ac:dyDescent="0.3">
      <c r="B67" s="23">
        <v>277</v>
      </c>
      <c r="C67" s="24">
        <v>9</v>
      </c>
      <c r="D67" s="25" t="s">
        <v>231</v>
      </c>
      <c r="E67" s="26">
        <v>97.350000000000009</v>
      </c>
      <c r="F67" s="44">
        <v>1</v>
      </c>
      <c r="G67" s="27">
        <v>0</v>
      </c>
      <c r="H67" s="49">
        <v>16640.009999999998</v>
      </c>
      <c r="I67" s="49">
        <v>181185.98</v>
      </c>
      <c r="J67" s="49">
        <v>771.63</v>
      </c>
      <c r="K67" s="49">
        <v>-648.66999999999996</v>
      </c>
      <c r="L67" s="49">
        <v>9564.65</v>
      </c>
      <c r="M67" s="28">
        <f t="shared" si="2"/>
        <v>4.8318771077088304E-2</v>
      </c>
      <c r="N67" s="49">
        <v>207513.60000000001</v>
      </c>
      <c r="O67" s="49">
        <v>0</v>
      </c>
      <c r="P67" s="29">
        <f t="shared" si="1"/>
        <v>207513.60000000001</v>
      </c>
    </row>
    <row r="68" spans="2:16" x14ac:dyDescent="0.3">
      <c r="B68" s="23">
        <v>279</v>
      </c>
      <c r="C68" s="24">
        <v>9</v>
      </c>
      <c r="D68" s="25" t="s">
        <v>232</v>
      </c>
      <c r="E68" s="26">
        <v>318.31362465983165</v>
      </c>
      <c r="F68" s="46">
        <v>0</v>
      </c>
      <c r="G68" s="27">
        <v>0</v>
      </c>
      <c r="H68" s="49">
        <v>0</v>
      </c>
      <c r="I68" s="49">
        <v>171634.95</v>
      </c>
      <c r="J68" s="49">
        <v>1308.1099999999999</v>
      </c>
      <c r="K68" s="49">
        <v>3406.29</v>
      </c>
      <c r="L68" s="49">
        <v>6082.15</v>
      </c>
      <c r="M68" s="28">
        <f t="shared" si="2"/>
        <v>3.4489211329670338E-2</v>
      </c>
      <c r="N68" s="49">
        <v>182431.5</v>
      </c>
      <c r="O68" s="49">
        <v>106</v>
      </c>
      <c r="P68" s="29">
        <f t="shared" si="1"/>
        <v>182325.5</v>
      </c>
    </row>
    <row r="69" spans="2:16" x14ac:dyDescent="0.3">
      <c r="B69" s="23">
        <v>282</v>
      </c>
      <c r="C69" s="24">
        <v>7</v>
      </c>
      <c r="D69" s="25" t="s">
        <v>134</v>
      </c>
      <c r="E69" s="26">
        <v>125.62564520141217</v>
      </c>
      <c r="F69" s="44">
        <v>0</v>
      </c>
      <c r="G69" s="27">
        <v>16896.759999999998</v>
      </c>
      <c r="H69" s="49">
        <v>0</v>
      </c>
      <c r="I69" s="49">
        <v>45519.26</v>
      </c>
      <c r="J69" s="49">
        <v>467</v>
      </c>
      <c r="K69" s="49">
        <v>0</v>
      </c>
      <c r="L69" s="49">
        <v>2806.22</v>
      </c>
      <c r="M69" s="28">
        <f t="shared" si="2"/>
        <v>4.4626037362709356E-2</v>
      </c>
      <c r="N69" s="49">
        <v>65689.240000000005</v>
      </c>
      <c r="O69" s="49">
        <v>0</v>
      </c>
      <c r="P69" s="29">
        <f t="shared" si="1"/>
        <v>65689.240000000005</v>
      </c>
    </row>
    <row r="70" spans="2:16" x14ac:dyDescent="0.3">
      <c r="B70" s="23">
        <v>287</v>
      </c>
      <c r="C70" s="24">
        <v>7</v>
      </c>
      <c r="D70" s="25" t="s">
        <v>135</v>
      </c>
      <c r="E70" s="26">
        <v>152.73047186443509</v>
      </c>
      <c r="F70" s="44">
        <v>1</v>
      </c>
      <c r="G70" s="27">
        <v>41167.370000000003</v>
      </c>
      <c r="H70" s="49">
        <v>0</v>
      </c>
      <c r="I70" s="49">
        <v>68271.72</v>
      </c>
      <c r="J70" s="49">
        <v>0</v>
      </c>
      <c r="K70" s="49">
        <v>1008.23</v>
      </c>
      <c r="L70" s="49">
        <v>4699.0200000000004</v>
      </c>
      <c r="M70" s="28">
        <f t="shared" si="2"/>
        <v>4.2545351032510351E-2</v>
      </c>
      <c r="N70" s="49">
        <v>115146.34</v>
      </c>
      <c r="O70" s="49">
        <v>102</v>
      </c>
      <c r="P70" s="29">
        <f t="shared" ref="P70:P133" si="3">N70-O70</f>
        <v>115044.34</v>
      </c>
    </row>
    <row r="71" spans="2:16" x14ac:dyDescent="0.3">
      <c r="B71" s="23">
        <v>290</v>
      </c>
      <c r="C71" s="24">
        <v>7</v>
      </c>
      <c r="D71" s="25" t="s">
        <v>136</v>
      </c>
      <c r="E71" s="26">
        <v>320.95069482223562</v>
      </c>
      <c r="F71" s="44">
        <v>1</v>
      </c>
      <c r="G71" s="27">
        <v>102730.38</v>
      </c>
      <c r="H71" s="49">
        <v>126606.62</v>
      </c>
      <c r="I71" s="49">
        <v>0</v>
      </c>
      <c r="J71" s="49">
        <v>2775.5</v>
      </c>
      <c r="K71" s="49">
        <v>391.07</v>
      </c>
      <c r="L71" s="49">
        <v>9093.0499999999993</v>
      </c>
      <c r="M71" s="28">
        <f t="shared" si="2"/>
        <v>3.9109291956248238E-2</v>
      </c>
      <c r="N71" s="49">
        <v>241596.62</v>
      </c>
      <c r="O71" s="49">
        <v>19503.5</v>
      </c>
      <c r="P71" s="29">
        <f t="shared" si="3"/>
        <v>222093.12</v>
      </c>
    </row>
    <row r="72" spans="2:16" x14ac:dyDescent="0.3">
      <c r="B72" s="23">
        <v>293</v>
      </c>
      <c r="C72" s="24">
        <v>3</v>
      </c>
      <c r="D72" s="25" t="s">
        <v>34</v>
      </c>
      <c r="E72" s="26">
        <v>6226.56</v>
      </c>
      <c r="F72" s="46">
        <v>0</v>
      </c>
      <c r="G72" s="27">
        <v>1807502.63</v>
      </c>
      <c r="H72" s="49">
        <v>1138922.56</v>
      </c>
      <c r="I72" s="49">
        <v>101225.28</v>
      </c>
      <c r="J72" s="49">
        <v>100880.48999999999</v>
      </c>
      <c r="K72" s="49">
        <v>2294.6799999999998</v>
      </c>
      <c r="L72" s="49">
        <v>97116.12</v>
      </c>
      <c r="M72" s="28">
        <f t="shared" ref="M72:M135" si="4">L72/(N72-L72)</f>
        <v>3.0822435480752277E-2</v>
      </c>
      <c r="N72" s="49">
        <v>3247941.76</v>
      </c>
      <c r="O72" s="49">
        <v>686860.16</v>
      </c>
      <c r="P72" s="29">
        <f t="shared" si="3"/>
        <v>2561081.5999999996</v>
      </c>
    </row>
    <row r="73" spans="2:16" x14ac:dyDescent="0.3">
      <c r="B73" s="23">
        <v>294</v>
      </c>
      <c r="C73" s="24">
        <v>7</v>
      </c>
      <c r="D73" s="25" t="s">
        <v>137</v>
      </c>
      <c r="E73" s="26">
        <v>1096.2002031679949</v>
      </c>
      <c r="F73" s="44">
        <v>0</v>
      </c>
      <c r="G73" s="27">
        <v>632688.12</v>
      </c>
      <c r="H73" s="49">
        <v>0</v>
      </c>
      <c r="I73" s="49">
        <v>0</v>
      </c>
      <c r="J73" s="49">
        <v>4026.3</v>
      </c>
      <c r="K73" s="49">
        <v>0</v>
      </c>
      <c r="L73" s="49">
        <v>19564.48</v>
      </c>
      <c r="M73" s="28">
        <f t="shared" si="4"/>
        <v>3.0727245033966715E-2</v>
      </c>
      <c r="N73" s="49">
        <v>656278.9</v>
      </c>
      <c r="O73" s="49">
        <v>746</v>
      </c>
      <c r="P73" s="29">
        <f t="shared" si="3"/>
        <v>655532.9</v>
      </c>
    </row>
    <row r="74" spans="2:16" x14ac:dyDescent="0.3">
      <c r="B74" s="23">
        <v>296</v>
      </c>
      <c r="C74" s="24">
        <v>7</v>
      </c>
      <c r="D74" s="25" t="s">
        <v>138</v>
      </c>
      <c r="E74" s="26">
        <v>801.5</v>
      </c>
      <c r="F74" s="46">
        <v>0</v>
      </c>
      <c r="G74" s="27">
        <v>593684.69999999995</v>
      </c>
      <c r="H74" s="49">
        <v>246179.38</v>
      </c>
      <c r="I74" s="49">
        <v>14184.28</v>
      </c>
      <c r="J74" s="49">
        <v>18305.55</v>
      </c>
      <c r="K74" s="49">
        <v>0</v>
      </c>
      <c r="L74" s="49">
        <v>26820.41</v>
      </c>
      <c r="M74" s="28">
        <f t="shared" si="4"/>
        <v>3.0744872800535738E-2</v>
      </c>
      <c r="N74" s="49">
        <v>899174.32</v>
      </c>
      <c r="O74" s="49">
        <v>122809.44</v>
      </c>
      <c r="P74" s="29">
        <f t="shared" si="3"/>
        <v>776364.87999999989</v>
      </c>
    </row>
    <row r="75" spans="2:16" x14ac:dyDescent="0.3">
      <c r="B75" s="23">
        <v>301</v>
      </c>
      <c r="C75" s="24">
        <v>7</v>
      </c>
      <c r="D75" s="25" t="s">
        <v>139</v>
      </c>
      <c r="E75" s="26">
        <v>622.0088866393462</v>
      </c>
      <c r="F75" s="44">
        <v>1</v>
      </c>
      <c r="G75" s="27">
        <v>205143.34</v>
      </c>
      <c r="H75" s="49">
        <v>242290.35</v>
      </c>
      <c r="I75" s="49">
        <v>8248.01</v>
      </c>
      <c r="J75" s="49">
        <v>12870.560000000001</v>
      </c>
      <c r="K75" s="49">
        <v>3717.65</v>
      </c>
      <c r="L75" s="49">
        <v>18767.689999999999</v>
      </c>
      <c r="M75" s="28">
        <f t="shared" si="4"/>
        <v>3.9739330418065377E-2</v>
      </c>
      <c r="N75" s="49">
        <v>491037.6</v>
      </c>
      <c r="O75" s="49">
        <v>37594.660000000003</v>
      </c>
      <c r="P75" s="29">
        <f t="shared" si="3"/>
        <v>453442.93999999994</v>
      </c>
    </row>
    <row r="76" spans="2:16" x14ac:dyDescent="0.3">
      <c r="B76" s="23">
        <v>321</v>
      </c>
      <c r="C76" s="24">
        <v>7</v>
      </c>
      <c r="D76" s="25" t="s">
        <v>140</v>
      </c>
      <c r="E76" s="26">
        <v>735.59</v>
      </c>
      <c r="F76" s="44">
        <v>0</v>
      </c>
      <c r="G76" s="27">
        <v>245134.65</v>
      </c>
      <c r="H76" s="49">
        <v>181331.51</v>
      </c>
      <c r="I76" s="49">
        <v>0</v>
      </c>
      <c r="J76" s="49">
        <v>1424.64</v>
      </c>
      <c r="K76" s="49">
        <v>5039.53</v>
      </c>
      <c r="L76" s="49">
        <v>20536.22</v>
      </c>
      <c r="M76" s="28">
        <f t="shared" si="4"/>
        <v>4.7435392202713089E-2</v>
      </c>
      <c r="N76" s="49">
        <v>453466.55</v>
      </c>
      <c r="O76" s="49">
        <v>20867.23</v>
      </c>
      <c r="P76" s="29">
        <f t="shared" si="3"/>
        <v>432599.32</v>
      </c>
    </row>
    <row r="77" spans="2:16" x14ac:dyDescent="0.3">
      <c r="B77" s="23">
        <v>324</v>
      </c>
      <c r="C77" s="24">
        <v>4</v>
      </c>
      <c r="D77" s="25" t="s">
        <v>44</v>
      </c>
      <c r="E77" s="26">
        <v>7352.2100000000009</v>
      </c>
      <c r="F77" s="46">
        <v>0</v>
      </c>
      <c r="G77" s="27">
        <v>2520824.85</v>
      </c>
      <c r="H77" s="49">
        <v>2201759.79</v>
      </c>
      <c r="I77" s="49">
        <v>0</v>
      </c>
      <c r="J77" s="49">
        <v>65348.920000000006</v>
      </c>
      <c r="K77" s="49">
        <v>42800.81</v>
      </c>
      <c r="L77" s="49">
        <v>198164.94</v>
      </c>
      <c r="M77" s="28">
        <f t="shared" si="4"/>
        <v>4.1021700806124023E-2</v>
      </c>
      <c r="N77" s="49">
        <v>5028899.3099999996</v>
      </c>
      <c r="O77" s="49">
        <v>692318.7</v>
      </c>
      <c r="P77" s="29">
        <f t="shared" si="3"/>
        <v>4336580.6099999994</v>
      </c>
    </row>
    <row r="78" spans="2:16" x14ac:dyDescent="0.3">
      <c r="B78" s="23">
        <v>325</v>
      </c>
      <c r="C78" s="24">
        <v>7</v>
      </c>
      <c r="D78" s="25" t="s">
        <v>141</v>
      </c>
      <c r="E78" s="26">
        <v>385.2456057985475</v>
      </c>
      <c r="F78" s="44">
        <v>0</v>
      </c>
      <c r="G78" s="27">
        <v>259461.72</v>
      </c>
      <c r="H78" s="49">
        <v>40715.51</v>
      </c>
      <c r="I78" s="49">
        <v>0</v>
      </c>
      <c r="J78" s="49">
        <v>11363.55</v>
      </c>
      <c r="K78" s="49">
        <v>0</v>
      </c>
      <c r="L78" s="49">
        <v>9573.49</v>
      </c>
      <c r="M78" s="28">
        <f t="shared" si="4"/>
        <v>3.0729492299531376E-2</v>
      </c>
      <c r="N78" s="49">
        <v>321114.27</v>
      </c>
      <c r="O78" s="49">
        <v>420</v>
      </c>
      <c r="P78" s="29">
        <f t="shared" si="3"/>
        <v>320694.27</v>
      </c>
    </row>
    <row r="79" spans="2:16" x14ac:dyDescent="0.3">
      <c r="B79" s="23">
        <v>331</v>
      </c>
      <c r="C79" s="24">
        <v>9</v>
      </c>
      <c r="D79" s="25" t="s">
        <v>233</v>
      </c>
      <c r="E79" s="26">
        <v>375.16496465067547</v>
      </c>
      <c r="F79" s="46">
        <v>0</v>
      </c>
      <c r="G79" s="27">
        <v>19913.13</v>
      </c>
      <c r="H79" s="49">
        <v>0</v>
      </c>
      <c r="I79" s="49">
        <v>146906.41</v>
      </c>
      <c r="J79" s="49">
        <v>2203.1099999999997</v>
      </c>
      <c r="K79" s="49">
        <v>571.99</v>
      </c>
      <c r="L79" s="49">
        <v>6324.94</v>
      </c>
      <c r="M79" s="28">
        <f t="shared" si="4"/>
        <v>3.7294456947460135E-2</v>
      </c>
      <c r="N79" s="49">
        <v>175919.58</v>
      </c>
      <c r="O79" s="49">
        <v>0</v>
      </c>
      <c r="P79" s="29">
        <f t="shared" si="3"/>
        <v>175919.58</v>
      </c>
    </row>
    <row r="80" spans="2:16" x14ac:dyDescent="0.3">
      <c r="B80" s="23">
        <v>335</v>
      </c>
      <c r="C80" s="24">
        <v>2</v>
      </c>
      <c r="D80" s="25" t="s">
        <v>25</v>
      </c>
      <c r="E80" s="26">
        <v>26354.27</v>
      </c>
      <c r="F80" s="46">
        <v>1</v>
      </c>
      <c r="G80" s="27">
        <v>6751408.1200000001</v>
      </c>
      <c r="H80" s="49">
        <v>5105759.8899999997</v>
      </c>
      <c r="I80" s="49">
        <v>2328936.87</v>
      </c>
      <c r="J80" s="49">
        <v>87626.91</v>
      </c>
      <c r="K80" s="49">
        <v>4800.82</v>
      </c>
      <c r="L80" s="49">
        <v>438345.33</v>
      </c>
      <c r="M80" s="28">
        <f t="shared" si="4"/>
        <v>3.0699606323201865E-2</v>
      </c>
      <c r="N80" s="49">
        <v>14716877.939999999</v>
      </c>
      <c r="O80" s="49">
        <v>2164273.0699999998</v>
      </c>
      <c r="P80" s="29">
        <f t="shared" si="3"/>
        <v>12552604.869999999</v>
      </c>
    </row>
    <row r="81" spans="2:16" x14ac:dyDescent="0.3">
      <c r="B81" s="23">
        <v>346</v>
      </c>
      <c r="C81" s="24">
        <v>7</v>
      </c>
      <c r="D81" s="25" t="s">
        <v>142</v>
      </c>
      <c r="E81" s="26">
        <v>227.74</v>
      </c>
      <c r="F81" s="46">
        <v>0</v>
      </c>
      <c r="G81" s="27">
        <v>140583.4</v>
      </c>
      <c r="H81" s="49">
        <v>35189.68</v>
      </c>
      <c r="I81" s="49">
        <v>138.01</v>
      </c>
      <c r="J81" s="49">
        <v>2686.87</v>
      </c>
      <c r="K81" s="49">
        <v>0</v>
      </c>
      <c r="L81" s="49">
        <v>5411.68</v>
      </c>
      <c r="M81" s="28">
        <f t="shared" si="4"/>
        <v>3.0300906012588273E-2</v>
      </c>
      <c r="N81" s="49">
        <v>184009.64</v>
      </c>
      <c r="O81" s="49">
        <v>17890.460000000003</v>
      </c>
      <c r="P81" s="29">
        <f t="shared" si="3"/>
        <v>166119.18000000002</v>
      </c>
    </row>
    <row r="82" spans="2:16" x14ac:dyDescent="0.3">
      <c r="B82" s="23">
        <v>357</v>
      </c>
      <c r="C82" s="24">
        <v>2</v>
      </c>
      <c r="D82" s="25" t="s">
        <v>26</v>
      </c>
      <c r="E82" s="26">
        <v>35944.75</v>
      </c>
      <c r="F82" s="46">
        <v>0</v>
      </c>
      <c r="G82" s="27">
        <v>9346663.6500000004</v>
      </c>
      <c r="H82" s="49">
        <v>4968495.0199999996</v>
      </c>
      <c r="I82" s="49">
        <v>340132.38</v>
      </c>
      <c r="J82" s="49">
        <v>250002.55</v>
      </c>
      <c r="K82" s="49">
        <v>169605.53</v>
      </c>
      <c r="L82" s="49">
        <v>577028.18999999994</v>
      </c>
      <c r="M82" s="28">
        <f t="shared" si="4"/>
        <v>3.8277416321259319E-2</v>
      </c>
      <c r="N82" s="49">
        <v>15651927.32</v>
      </c>
      <c r="O82" s="49">
        <v>3863038.7800000003</v>
      </c>
      <c r="P82" s="29">
        <f t="shared" si="3"/>
        <v>11788888.539999999</v>
      </c>
    </row>
    <row r="83" spans="2:16" x14ac:dyDescent="0.3">
      <c r="B83" s="23">
        <v>358</v>
      </c>
      <c r="C83" s="24">
        <v>7</v>
      </c>
      <c r="D83" s="25" t="s">
        <v>143</v>
      </c>
      <c r="E83" s="26">
        <v>329.13</v>
      </c>
      <c r="F83" s="46">
        <v>0</v>
      </c>
      <c r="G83" s="27">
        <v>196455.07</v>
      </c>
      <c r="H83" s="49">
        <v>48434.44</v>
      </c>
      <c r="I83" s="49">
        <v>0</v>
      </c>
      <c r="J83" s="49">
        <v>0</v>
      </c>
      <c r="K83" s="49">
        <v>0</v>
      </c>
      <c r="L83" s="49">
        <v>7358.79</v>
      </c>
      <c r="M83" s="28">
        <f t="shared" si="4"/>
        <v>3.0049429230349641E-2</v>
      </c>
      <c r="N83" s="49">
        <v>252248.3</v>
      </c>
      <c r="O83" s="49">
        <v>25760.270000000004</v>
      </c>
      <c r="P83" s="29">
        <f t="shared" si="3"/>
        <v>226488.02999999997</v>
      </c>
    </row>
    <row r="84" spans="2:16" x14ac:dyDescent="0.3">
      <c r="B84" s="23">
        <v>361</v>
      </c>
      <c r="C84" s="24">
        <v>7</v>
      </c>
      <c r="D84" s="25" t="s">
        <v>144</v>
      </c>
      <c r="E84" s="26">
        <v>1661.2809709614248</v>
      </c>
      <c r="F84" s="46">
        <v>0</v>
      </c>
      <c r="G84" s="27">
        <v>980696.31</v>
      </c>
      <c r="H84" s="49">
        <v>0</v>
      </c>
      <c r="I84" s="49">
        <v>34732.120000000003</v>
      </c>
      <c r="J84" s="49">
        <v>6598.13</v>
      </c>
      <c r="K84" s="49">
        <v>0</v>
      </c>
      <c r="L84" s="49">
        <v>31487.4</v>
      </c>
      <c r="M84" s="28">
        <f t="shared" si="4"/>
        <v>3.0808788374345187E-2</v>
      </c>
      <c r="N84" s="49">
        <v>1053513.96</v>
      </c>
      <c r="O84" s="49">
        <v>9561.06</v>
      </c>
      <c r="P84" s="29">
        <f t="shared" si="3"/>
        <v>1043952.8999999999</v>
      </c>
    </row>
    <row r="85" spans="2:16" x14ac:dyDescent="0.3">
      <c r="B85" s="23">
        <v>369</v>
      </c>
      <c r="C85" s="24">
        <v>9</v>
      </c>
      <c r="D85" s="25" t="s">
        <v>234</v>
      </c>
      <c r="E85" s="26">
        <v>421.83</v>
      </c>
      <c r="F85" s="46">
        <v>0</v>
      </c>
      <c r="G85" s="27">
        <v>23992.11</v>
      </c>
      <c r="H85" s="49">
        <v>155703.79999999999</v>
      </c>
      <c r="I85" s="49">
        <v>246740.98</v>
      </c>
      <c r="J85" s="49">
        <v>2478.2600000000002</v>
      </c>
      <c r="K85" s="49">
        <v>1818.73</v>
      </c>
      <c r="L85" s="49">
        <v>17984.37</v>
      </c>
      <c r="M85" s="28">
        <f t="shared" si="4"/>
        <v>4.1752856775510667E-2</v>
      </c>
      <c r="N85" s="49">
        <v>448718.25</v>
      </c>
      <c r="O85" s="49">
        <v>0</v>
      </c>
      <c r="P85" s="29">
        <f t="shared" si="3"/>
        <v>448718.25</v>
      </c>
    </row>
    <row r="86" spans="2:16" x14ac:dyDescent="0.3">
      <c r="B86" s="23">
        <v>372</v>
      </c>
      <c r="C86" s="24">
        <v>8</v>
      </c>
      <c r="D86" s="25" t="s">
        <v>186</v>
      </c>
      <c r="E86" s="26">
        <v>146.79999999999998</v>
      </c>
      <c r="F86" s="46">
        <v>0</v>
      </c>
      <c r="G86" s="27">
        <v>0</v>
      </c>
      <c r="H86" s="49">
        <v>73064.23</v>
      </c>
      <c r="I86" s="49">
        <v>42069.07</v>
      </c>
      <c r="J86" s="49">
        <v>0</v>
      </c>
      <c r="K86" s="49">
        <v>0</v>
      </c>
      <c r="L86" s="49">
        <v>4295.38</v>
      </c>
      <c r="M86" s="28">
        <f t="shared" si="4"/>
        <v>3.7307885728976767E-2</v>
      </c>
      <c r="N86" s="49">
        <v>119428.68</v>
      </c>
      <c r="O86" s="49">
        <v>0</v>
      </c>
      <c r="P86" s="29">
        <f t="shared" si="3"/>
        <v>119428.68</v>
      </c>
    </row>
    <row r="87" spans="2:16" x14ac:dyDescent="0.3">
      <c r="B87" s="23">
        <v>375</v>
      </c>
      <c r="C87" s="24">
        <v>8</v>
      </c>
      <c r="D87" s="25" t="s">
        <v>187</v>
      </c>
      <c r="E87" s="26">
        <v>165.67999999999998</v>
      </c>
      <c r="F87" s="46">
        <v>0</v>
      </c>
      <c r="G87" s="27">
        <v>0</v>
      </c>
      <c r="H87" s="49">
        <v>0</v>
      </c>
      <c r="I87" s="49">
        <v>237678.58</v>
      </c>
      <c r="J87" s="49">
        <v>0</v>
      </c>
      <c r="K87" s="49">
        <v>8283.35</v>
      </c>
      <c r="L87" s="49">
        <v>10550.48</v>
      </c>
      <c r="M87" s="28">
        <f t="shared" si="4"/>
        <v>4.2894768308249981E-2</v>
      </c>
      <c r="N87" s="49">
        <v>256512.41</v>
      </c>
      <c r="O87" s="49">
        <v>0</v>
      </c>
      <c r="P87" s="29">
        <f t="shared" si="3"/>
        <v>256512.41</v>
      </c>
    </row>
    <row r="88" spans="2:16" x14ac:dyDescent="0.3">
      <c r="B88" s="23">
        <v>376</v>
      </c>
      <c r="C88" s="24">
        <v>7</v>
      </c>
      <c r="D88" s="25" t="s">
        <v>145</v>
      </c>
      <c r="E88" s="26">
        <v>730.1929708766545</v>
      </c>
      <c r="F88" s="44">
        <v>1</v>
      </c>
      <c r="G88" s="27">
        <v>259839.55</v>
      </c>
      <c r="H88" s="49">
        <v>130978.78</v>
      </c>
      <c r="I88" s="49">
        <v>360</v>
      </c>
      <c r="J88" s="49">
        <v>1100</v>
      </c>
      <c r="K88" s="49">
        <v>0</v>
      </c>
      <c r="L88" s="49">
        <v>11797.55</v>
      </c>
      <c r="M88" s="28">
        <f t="shared" si="4"/>
        <v>3.0074437198710412E-2</v>
      </c>
      <c r="N88" s="49">
        <v>404075.88</v>
      </c>
      <c r="O88" s="49">
        <v>240</v>
      </c>
      <c r="P88" s="29">
        <f t="shared" si="3"/>
        <v>403835.88</v>
      </c>
    </row>
    <row r="89" spans="2:16" x14ac:dyDescent="0.3">
      <c r="B89" s="23">
        <v>382</v>
      </c>
      <c r="C89" s="24">
        <v>7</v>
      </c>
      <c r="D89" s="25" t="s">
        <v>146</v>
      </c>
      <c r="E89" s="26">
        <v>221.7</v>
      </c>
      <c r="F89" s="46">
        <v>0</v>
      </c>
      <c r="G89" s="27">
        <v>75125.09</v>
      </c>
      <c r="H89" s="49">
        <v>33189.589999999997</v>
      </c>
      <c r="I89" s="49">
        <v>0</v>
      </c>
      <c r="J89" s="49">
        <v>5277.76</v>
      </c>
      <c r="K89" s="49">
        <v>0</v>
      </c>
      <c r="L89" s="49">
        <v>3513.33</v>
      </c>
      <c r="M89" s="28">
        <f t="shared" si="4"/>
        <v>3.0929259024632273E-2</v>
      </c>
      <c r="N89" s="49">
        <v>117105.77</v>
      </c>
      <c r="O89" s="49">
        <v>17625.36</v>
      </c>
      <c r="P89" s="29">
        <f t="shared" si="3"/>
        <v>99480.41</v>
      </c>
    </row>
    <row r="90" spans="2:16" x14ac:dyDescent="0.3">
      <c r="B90" s="23">
        <v>389</v>
      </c>
      <c r="C90" s="24">
        <v>7</v>
      </c>
      <c r="D90" s="25" t="s">
        <v>147</v>
      </c>
      <c r="E90" s="26">
        <v>843.78442490843361</v>
      </c>
      <c r="F90" s="44">
        <v>0</v>
      </c>
      <c r="G90" s="27">
        <v>534372.43999999994</v>
      </c>
      <c r="H90" s="49">
        <v>0</v>
      </c>
      <c r="I90" s="49">
        <v>72896.800000000003</v>
      </c>
      <c r="J90" s="49">
        <v>9965.86</v>
      </c>
      <c r="K90" s="49">
        <v>0</v>
      </c>
      <c r="L90" s="49">
        <v>20174.310000000001</v>
      </c>
      <c r="M90" s="28">
        <f t="shared" si="4"/>
        <v>3.2684968823062724E-2</v>
      </c>
      <c r="N90" s="49">
        <v>637409.41</v>
      </c>
      <c r="O90" s="49">
        <v>612</v>
      </c>
      <c r="P90" s="29">
        <f t="shared" si="3"/>
        <v>636797.41</v>
      </c>
    </row>
    <row r="91" spans="2:16" x14ac:dyDescent="0.3">
      <c r="B91" s="23">
        <v>394</v>
      </c>
      <c r="C91" s="24">
        <v>6</v>
      </c>
      <c r="D91" s="25" t="s">
        <v>69</v>
      </c>
      <c r="E91" s="26">
        <v>519.76</v>
      </c>
      <c r="F91" s="46">
        <v>0</v>
      </c>
      <c r="G91" s="27">
        <v>112524.74</v>
      </c>
      <c r="H91" s="49">
        <v>213215.16999999998</v>
      </c>
      <c r="I91" s="49">
        <v>75591.360000000001</v>
      </c>
      <c r="J91" s="49">
        <v>3037.5699999999997</v>
      </c>
      <c r="K91" s="49">
        <v>0</v>
      </c>
      <c r="L91" s="49">
        <v>19789</v>
      </c>
      <c r="M91" s="28">
        <f t="shared" si="4"/>
        <v>4.8937994332105307E-2</v>
      </c>
      <c r="N91" s="49">
        <v>424157.84</v>
      </c>
      <c r="O91" s="49">
        <v>18641.16</v>
      </c>
      <c r="P91" s="29">
        <f t="shared" si="3"/>
        <v>405516.68000000005</v>
      </c>
    </row>
    <row r="92" spans="2:16" x14ac:dyDescent="0.3">
      <c r="B92" s="23">
        <v>404</v>
      </c>
      <c r="C92" s="24">
        <v>8</v>
      </c>
      <c r="D92" s="25" t="s">
        <v>188</v>
      </c>
      <c r="E92" s="26">
        <v>637.91</v>
      </c>
      <c r="F92" s="46">
        <v>0</v>
      </c>
      <c r="G92" s="27">
        <v>0</v>
      </c>
      <c r="H92" s="49">
        <v>0</v>
      </c>
      <c r="I92" s="49">
        <v>326973.01</v>
      </c>
      <c r="J92" s="49">
        <v>1800.8200000000002</v>
      </c>
      <c r="K92" s="49">
        <v>10411.17</v>
      </c>
      <c r="L92" s="49">
        <v>13018.44</v>
      </c>
      <c r="M92" s="28">
        <f t="shared" si="4"/>
        <v>3.8381532202190545E-2</v>
      </c>
      <c r="N92" s="49">
        <v>352203.44</v>
      </c>
      <c r="O92" s="49">
        <v>10126.56</v>
      </c>
      <c r="P92" s="29">
        <f t="shared" si="3"/>
        <v>342076.88</v>
      </c>
    </row>
    <row r="93" spans="2:16" x14ac:dyDescent="0.3">
      <c r="B93" s="23">
        <v>413</v>
      </c>
      <c r="C93" s="24">
        <v>8</v>
      </c>
      <c r="D93" s="25" t="s">
        <v>189</v>
      </c>
      <c r="E93" s="26">
        <v>82.92</v>
      </c>
      <c r="F93" s="46">
        <v>1</v>
      </c>
      <c r="G93" s="27">
        <v>0</v>
      </c>
      <c r="H93" s="49">
        <v>0</v>
      </c>
      <c r="I93" s="49">
        <v>67943.16</v>
      </c>
      <c r="J93" s="49">
        <v>48</v>
      </c>
      <c r="K93" s="49">
        <v>578.80999999999995</v>
      </c>
      <c r="L93" s="49">
        <v>2745.61</v>
      </c>
      <c r="M93" s="28">
        <f t="shared" si="4"/>
        <v>4.0040997538718481E-2</v>
      </c>
      <c r="N93" s="49">
        <v>71315.58</v>
      </c>
      <c r="O93" s="49">
        <v>44</v>
      </c>
      <c r="P93" s="29">
        <f t="shared" si="3"/>
        <v>71271.58</v>
      </c>
    </row>
    <row r="94" spans="2:16" x14ac:dyDescent="0.3">
      <c r="B94" s="23">
        <v>414</v>
      </c>
      <c r="C94" s="24">
        <v>6</v>
      </c>
      <c r="D94" s="25" t="s">
        <v>70</v>
      </c>
      <c r="E94" s="26">
        <v>191.23356743937211</v>
      </c>
      <c r="F94" s="46">
        <v>1</v>
      </c>
      <c r="G94" s="27">
        <v>209035.88999999998</v>
      </c>
      <c r="H94" s="49">
        <v>0</v>
      </c>
      <c r="I94" s="49">
        <v>0</v>
      </c>
      <c r="J94" s="49">
        <v>11191</v>
      </c>
      <c r="K94" s="49">
        <v>2061</v>
      </c>
      <c r="L94" s="49">
        <v>7173.92</v>
      </c>
      <c r="M94" s="28">
        <f t="shared" si="4"/>
        <v>3.2273103136657606E-2</v>
      </c>
      <c r="N94" s="49">
        <v>229461.81</v>
      </c>
      <c r="O94" s="49">
        <v>12694.75</v>
      </c>
      <c r="P94" s="29">
        <f t="shared" si="3"/>
        <v>216767.06</v>
      </c>
    </row>
    <row r="95" spans="2:16" x14ac:dyDescent="0.3">
      <c r="B95" s="23">
        <v>416</v>
      </c>
      <c r="C95" s="24">
        <v>9</v>
      </c>
      <c r="D95" s="25" t="s">
        <v>235</v>
      </c>
      <c r="E95" s="26">
        <v>67.157926543754371</v>
      </c>
      <c r="F95" s="44">
        <v>0</v>
      </c>
      <c r="G95" s="27">
        <v>0</v>
      </c>
      <c r="H95" s="49">
        <v>11457.82</v>
      </c>
      <c r="I95" s="49">
        <v>71585.86</v>
      </c>
      <c r="J95" s="49">
        <v>1074.3899999999999</v>
      </c>
      <c r="K95" s="49">
        <v>0</v>
      </c>
      <c r="L95" s="49">
        <v>3375.4</v>
      </c>
      <c r="M95" s="28">
        <f t="shared" si="4"/>
        <v>4.0126931110045679E-2</v>
      </c>
      <c r="N95" s="49">
        <v>87493.47</v>
      </c>
      <c r="O95" s="49">
        <v>0</v>
      </c>
      <c r="P95" s="29">
        <f t="shared" si="3"/>
        <v>87493.47</v>
      </c>
    </row>
    <row r="96" spans="2:16" x14ac:dyDescent="0.3">
      <c r="B96" s="23">
        <v>420</v>
      </c>
      <c r="C96" s="24">
        <v>9</v>
      </c>
      <c r="D96" s="25" t="s">
        <v>148</v>
      </c>
      <c r="E96" s="26">
        <v>398.26210274242231</v>
      </c>
      <c r="F96" s="46">
        <v>1</v>
      </c>
      <c r="G96" s="27">
        <v>117504.01</v>
      </c>
      <c r="H96" s="49">
        <v>128666.64</v>
      </c>
      <c r="I96" s="49">
        <v>107569.37</v>
      </c>
      <c r="J96" s="49">
        <v>6698.7</v>
      </c>
      <c r="K96" s="49">
        <v>0</v>
      </c>
      <c r="L96" s="49">
        <v>11900.83</v>
      </c>
      <c r="M96" s="28">
        <f t="shared" si="4"/>
        <v>3.3017623633776083E-2</v>
      </c>
      <c r="N96" s="49">
        <v>372339.55</v>
      </c>
      <c r="O96" s="49">
        <v>144.32</v>
      </c>
      <c r="P96" s="29">
        <f t="shared" si="3"/>
        <v>372195.23</v>
      </c>
    </row>
    <row r="97" spans="2:16" x14ac:dyDescent="0.3">
      <c r="B97" s="23">
        <v>426</v>
      </c>
      <c r="C97" s="24">
        <v>6</v>
      </c>
      <c r="D97" s="25" t="s">
        <v>71</v>
      </c>
      <c r="E97" s="26">
        <v>501.91164666939414</v>
      </c>
      <c r="F97" s="46">
        <v>0</v>
      </c>
      <c r="G97" s="27">
        <v>156031.01</v>
      </c>
      <c r="H97" s="49">
        <v>0</v>
      </c>
      <c r="I97" s="49">
        <v>22421.27</v>
      </c>
      <c r="J97" s="49">
        <v>2500</v>
      </c>
      <c r="K97" s="49">
        <v>0</v>
      </c>
      <c r="L97" s="49">
        <v>5478.57</v>
      </c>
      <c r="M97" s="28">
        <f t="shared" si="4"/>
        <v>3.0276324785739089E-2</v>
      </c>
      <c r="N97" s="49">
        <v>186430.85</v>
      </c>
      <c r="O97" s="49">
        <v>0</v>
      </c>
      <c r="P97" s="29">
        <f t="shared" si="3"/>
        <v>186430.85</v>
      </c>
    </row>
    <row r="98" spans="2:16" x14ac:dyDescent="0.3">
      <c r="B98" s="23">
        <v>427</v>
      </c>
      <c r="C98" s="24">
        <v>5</v>
      </c>
      <c r="D98" s="25" t="s">
        <v>58</v>
      </c>
      <c r="E98" s="26">
        <v>437.07000000000005</v>
      </c>
      <c r="F98" s="44">
        <v>0</v>
      </c>
      <c r="G98" s="27">
        <v>164020.43</v>
      </c>
      <c r="H98" s="49">
        <v>66239.17</v>
      </c>
      <c r="I98" s="49">
        <v>0</v>
      </c>
      <c r="J98" s="49">
        <v>817.62</v>
      </c>
      <c r="K98" s="49">
        <v>0</v>
      </c>
      <c r="L98" s="49">
        <v>6948.67</v>
      </c>
      <c r="M98" s="28">
        <f t="shared" si="4"/>
        <v>3.0070770281899705E-2</v>
      </c>
      <c r="N98" s="49">
        <v>238025.89</v>
      </c>
      <c r="O98" s="49">
        <v>34068.35</v>
      </c>
      <c r="P98" s="29">
        <f t="shared" si="3"/>
        <v>203957.54</v>
      </c>
    </row>
    <row r="99" spans="2:16" x14ac:dyDescent="0.3">
      <c r="B99" s="23">
        <v>429</v>
      </c>
      <c r="C99" s="24">
        <v>4</v>
      </c>
      <c r="D99" s="25" t="s">
        <v>45</v>
      </c>
      <c r="E99" s="26">
        <v>4010.8067999999998</v>
      </c>
      <c r="F99" s="44">
        <v>0</v>
      </c>
      <c r="G99" s="27">
        <v>730260.27</v>
      </c>
      <c r="H99" s="49">
        <v>420683.91</v>
      </c>
      <c r="I99" s="49">
        <v>306647.59999999998</v>
      </c>
      <c r="J99" s="49">
        <v>29956.699999999997</v>
      </c>
      <c r="K99" s="49">
        <v>705.98</v>
      </c>
      <c r="L99" s="49">
        <v>48602.96</v>
      </c>
      <c r="M99" s="28">
        <f t="shared" si="4"/>
        <v>3.2657694840706207E-2</v>
      </c>
      <c r="N99" s="49">
        <v>1536857.42</v>
      </c>
      <c r="O99" s="49">
        <v>266727.62</v>
      </c>
      <c r="P99" s="29">
        <f t="shared" si="3"/>
        <v>1270129.7999999998</v>
      </c>
    </row>
    <row r="100" spans="2:16" x14ac:dyDescent="0.3">
      <c r="B100" s="23">
        <v>430</v>
      </c>
      <c r="C100" s="24">
        <v>6</v>
      </c>
      <c r="D100" s="25" t="s">
        <v>72</v>
      </c>
      <c r="E100" s="26">
        <v>2802.7979713615323</v>
      </c>
      <c r="F100" s="46">
        <v>1</v>
      </c>
      <c r="G100" s="27">
        <v>763510.14</v>
      </c>
      <c r="H100" s="49">
        <v>690464.64</v>
      </c>
      <c r="I100" s="49">
        <v>229105.62</v>
      </c>
      <c r="J100" s="49">
        <v>24524.7</v>
      </c>
      <c r="K100" s="49">
        <v>22367.31</v>
      </c>
      <c r="L100" s="49">
        <v>68407.63</v>
      </c>
      <c r="M100" s="28">
        <f t="shared" si="4"/>
        <v>3.9542613283641906E-2</v>
      </c>
      <c r="N100" s="49">
        <v>1798380.04</v>
      </c>
      <c r="O100" s="49">
        <v>40</v>
      </c>
      <c r="P100" s="29">
        <f t="shared" si="3"/>
        <v>1798340.04</v>
      </c>
    </row>
    <row r="101" spans="2:16" x14ac:dyDescent="0.3">
      <c r="B101" s="23">
        <v>434</v>
      </c>
      <c r="C101" s="24">
        <v>7</v>
      </c>
      <c r="D101" s="25" t="s">
        <v>149</v>
      </c>
      <c r="E101" s="26">
        <v>280.52473359432912</v>
      </c>
      <c r="F101" s="46">
        <v>1</v>
      </c>
      <c r="G101" s="27">
        <v>129752.58</v>
      </c>
      <c r="H101" s="49">
        <v>0</v>
      </c>
      <c r="I101" s="49">
        <v>0</v>
      </c>
      <c r="J101" s="49">
        <v>5210.62</v>
      </c>
      <c r="K101" s="49">
        <v>0</v>
      </c>
      <c r="L101" s="49">
        <v>4153.1099999999997</v>
      </c>
      <c r="M101" s="28">
        <f t="shared" si="4"/>
        <v>3.0772166042298932E-2</v>
      </c>
      <c r="N101" s="49">
        <v>139116.31</v>
      </c>
      <c r="O101" s="49">
        <v>0</v>
      </c>
      <c r="P101" s="29">
        <f t="shared" si="3"/>
        <v>139116.31</v>
      </c>
    </row>
    <row r="102" spans="2:16" x14ac:dyDescent="0.3">
      <c r="B102" s="23">
        <v>437</v>
      </c>
      <c r="C102" s="24">
        <v>7</v>
      </c>
      <c r="D102" s="25" t="s">
        <v>150</v>
      </c>
      <c r="E102" s="26">
        <v>361.91078539818926</v>
      </c>
      <c r="F102" s="46">
        <v>1</v>
      </c>
      <c r="G102" s="27">
        <v>235460.88</v>
      </c>
      <c r="H102" s="49">
        <v>4234.03</v>
      </c>
      <c r="I102" s="49">
        <v>0</v>
      </c>
      <c r="J102" s="49">
        <v>2181.27</v>
      </c>
      <c r="K102" s="49">
        <v>0</v>
      </c>
      <c r="L102" s="49">
        <v>7299.91</v>
      </c>
      <c r="M102" s="28">
        <f t="shared" si="4"/>
        <v>3.0180359223467148E-2</v>
      </c>
      <c r="N102" s="49">
        <v>249176.09</v>
      </c>
      <c r="O102" s="49">
        <v>0</v>
      </c>
      <c r="P102" s="29">
        <f t="shared" si="3"/>
        <v>249176.09</v>
      </c>
    </row>
    <row r="103" spans="2:16" x14ac:dyDescent="0.3">
      <c r="B103" s="23">
        <v>441</v>
      </c>
      <c r="C103" s="24">
        <v>2</v>
      </c>
      <c r="D103" s="25" t="s">
        <v>27</v>
      </c>
      <c r="E103" s="26">
        <v>60398.659999999996</v>
      </c>
      <c r="F103" s="44">
        <v>0</v>
      </c>
      <c r="G103" s="27">
        <v>13897825.52</v>
      </c>
      <c r="H103" s="49">
        <v>7748940.5700000003</v>
      </c>
      <c r="I103" s="49">
        <v>6407.59</v>
      </c>
      <c r="J103" s="49">
        <v>174752.23</v>
      </c>
      <c r="K103" s="49">
        <v>13327.43</v>
      </c>
      <c r="L103" s="49">
        <v>752472.78</v>
      </c>
      <c r="M103" s="28">
        <f t="shared" si="4"/>
        <v>3.4451904764179621E-2</v>
      </c>
      <c r="N103" s="49">
        <v>22593726.120000001</v>
      </c>
      <c r="O103" s="49">
        <v>6993295.8300000001</v>
      </c>
      <c r="P103" s="29">
        <f t="shared" si="3"/>
        <v>15600430.290000001</v>
      </c>
    </row>
    <row r="104" spans="2:16" x14ac:dyDescent="0.3">
      <c r="B104" s="23">
        <v>443</v>
      </c>
      <c r="C104" s="24">
        <v>6</v>
      </c>
      <c r="D104" s="25" t="s">
        <v>73</v>
      </c>
      <c r="E104" s="26">
        <v>15.06</v>
      </c>
      <c r="F104" s="44">
        <v>1</v>
      </c>
      <c r="G104" s="27">
        <v>15367.55</v>
      </c>
      <c r="H104" s="49">
        <v>0</v>
      </c>
      <c r="I104" s="49">
        <v>0</v>
      </c>
      <c r="J104" s="49">
        <v>0</v>
      </c>
      <c r="K104" s="49">
        <v>0</v>
      </c>
      <c r="L104" s="49">
        <v>461.03</v>
      </c>
      <c r="M104" s="28">
        <f t="shared" si="4"/>
        <v>3.0000227752634608E-2</v>
      </c>
      <c r="N104" s="49">
        <v>15828.58</v>
      </c>
      <c r="O104" s="49">
        <v>0</v>
      </c>
      <c r="P104" s="29">
        <f t="shared" si="3"/>
        <v>15828.58</v>
      </c>
    </row>
    <row r="105" spans="2:16" x14ac:dyDescent="0.3">
      <c r="B105" s="23">
        <v>502</v>
      </c>
      <c r="C105" s="24">
        <v>7</v>
      </c>
      <c r="D105" s="25" t="s">
        <v>151</v>
      </c>
      <c r="E105" s="26">
        <v>558.081234097368</v>
      </c>
      <c r="F105" s="44">
        <v>1</v>
      </c>
      <c r="G105" s="27">
        <v>221997</v>
      </c>
      <c r="H105" s="49">
        <v>251997.05</v>
      </c>
      <c r="I105" s="49">
        <v>0</v>
      </c>
      <c r="J105" s="49">
        <v>5325.13</v>
      </c>
      <c r="K105" s="49">
        <v>0</v>
      </c>
      <c r="L105" s="49">
        <v>14486.08</v>
      </c>
      <c r="M105" s="28">
        <f t="shared" si="4"/>
        <v>3.0222199745897921E-2</v>
      </c>
      <c r="N105" s="49">
        <v>493805.26</v>
      </c>
      <c r="O105" s="49">
        <v>41271.96</v>
      </c>
      <c r="P105" s="29">
        <f t="shared" si="3"/>
        <v>452533.3</v>
      </c>
    </row>
    <row r="106" spans="2:16" x14ac:dyDescent="0.3">
      <c r="B106" s="23">
        <v>503</v>
      </c>
      <c r="C106" s="24">
        <v>7</v>
      </c>
      <c r="D106" s="25" t="s">
        <v>152</v>
      </c>
      <c r="E106" s="26">
        <v>419.21999999999997</v>
      </c>
      <c r="F106" s="46">
        <v>0</v>
      </c>
      <c r="G106" s="27">
        <v>153203.42000000001</v>
      </c>
      <c r="H106" s="49">
        <v>62748.98</v>
      </c>
      <c r="I106" s="49">
        <v>0</v>
      </c>
      <c r="J106" s="49">
        <v>2855.92</v>
      </c>
      <c r="K106" s="49">
        <v>0</v>
      </c>
      <c r="L106" s="49">
        <v>6621.37</v>
      </c>
      <c r="M106" s="28">
        <f t="shared" si="4"/>
        <v>3.0261052230555033E-2</v>
      </c>
      <c r="N106" s="49">
        <v>225429.69</v>
      </c>
      <c r="O106" s="49">
        <v>32661.7</v>
      </c>
      <c r="P106" s="29">
        <f t="shared" si="3"/>
        <v>192767.99</v>
      </c>
    </row>
    <row r="107" spans="2:16" x14ac:dyDescent="0.3">
      <c r="B107" s="23">
        <v>508</v>
      </c>
      <c r="C107" s="24">
        <v>9</v>
      </c>
      <c r="D107" s="25" t="s">
        <v>236</v>
      </c>
      <c r="E107" s="26">
        <v>48.291485223038698</v>
      </c>
      <c r="F107" s="46">
        <v>0</v>
      </c>
      <c r="G107" s="27">
        <v>0</v>
      </c>
      <c r="H107" s="49">
        <v>0</v>
      </c>
      <c r="I107" s="49">
        <v>93498.93</v>
      </c>
      <c r="J107" s="49">
        <v>0</v>
      </c>
      <c r="K107" s="49">
        <v>13.17</v>
      </c>
      <c r="L107" s="49">
        <v>4675.6099999999997</v>
      </c>
      <c r="M107" s="28">
        <f t="shared" si="4"/>
        <v>5.0000053469016301E-2</v>
      </c>
      <c r="N107" s="49">
        <v>98187.71</v>
      </c>
      <c r="O107" s="49">
        <v>0</v>
      </c>
      <c r="P107" s="29">
        <f t="shared" si="3"/>
        <v>98187.71</v>
      </c>
    </row>
    <row r="108" spans="2:16" x14ac:dyDescent="0.3">
      <c r="B108" s="23">
        <v>510</v>
      </c>
      <c r="C108" s="24">
        <v>7</v>
      </c>
      <c r="D108" s="25" t="s">
        <v>153</v>
      </c>
      <c r="E108" s="26">
        <v>530.77</v>
      </c>
      <c r="F108" s="44">
        <v>0</v>
      </c>
      <c r="G108" s="27">
        <v>288870.95</v>
      </c>
      <c r="H108" s="49">
        <v>112432.67</v>
      </c>
      <c r="I108" s="49">
        <v>0</v>
      </c>
      <c r="J108" s="49">
        <v>1419.55</v>
      </c>
      <c r="K108" s="49">
        <v>0</v>
      </c>
      <c r="L108" s="49">
        <v>12123.89</v>
      </c>
      <c r="M108" s="28">
        <f t="shared" si="4"/>
        <v>3.0104773956760422E-2</v>
      </c>
      <c r="N108" s="49">
        <v>414847.06</v>
      </c>
      <c r="O108" s="49">
        <v>49771.329999999994</v>
      </c>
      <c r="P108" s="29">
        <f t="shared" si="3"/>
        <v>365075.73</v>
      </c>
    </row>
    <row r="109" spans="2:16" x14ac:dyDescent="0.3">
      <c r="B109" s="23">
        <v>512</v>
      </c>
      <c r="C109" s="24">
        <v>9</v>
      </c>
      <c r="D109" s="25" t="s">
        <v>237</v>
      </c>
      <c r="E109" s="26">
        <v>245.73300839515298</v>
      </c>
      <c r="F109" s="46">
        <v>0</v>
      </c>
      <c r="G109" s="27">
        <v>0</v>
      </c>
      <c r="H109" s="49">
        <v>0</v>
      </c>
      <c r="I109" s="49">
        <v>236069.43</v>
      </c>
      <c r="J109" s="49">
        <v>35331.79</v>
      </c>
      <c r="K109" s="49">
        <v>0</v>
      </c>
      <c r="L109" s="49">
        <v>11642.13</v>
      </c>
      <c r="M109" s="28">
        <f t="shared" si="4"/>
        <v>4.2896380495268227E-2</v>
      </c>
      <c r="N109" s="49">
        <v>283043.34999999998</v>
      </c>
      <c r="O109" s="49">
        <v>6960.49</v>
      </c>
      <c r="P109" s="29">
        <f t="shared" si="3"/>
        <v>276082.86</v>
      </c>
    </row>
    <row r="110" spans="2:16" x14ac:dyDescent="0.3">
      <c r="B110" s="23">
        <v>516</v>
      </c>
      <c r="C110" s="24">
        <v>9</v>
      </c>
      <c r="D110" s="25" t="s">
        <v>238</v>
      </c>
      <c r="E110" s="26">
        <v>446.95477199771938</v>
      </c>
      <c r="F110" s="46">
        <v>0</v>
      </c>
      <c r="G110" s="27">
        <v>33901.120000000003</v>
      </c>
      <c r="H110" s="49">
        <v>0</v>
      </c>
      <c r="I110" s="49">
        <v>114509.91</v>
      </c>
      <c r="J110" s="49">
        <v>79.39</v>
      </c>
      <c r="K110" s="49">
        <v>470</v>
      </c>
      <c r="L110" s="49">
        <v>4814.18</v>
      </c>
      <c r="M110" s="28">
        <f t="shared" si="4"/>
        <v>3.2318517898915697E-2</v>
      </c>
      <c r="N110" s="49">
        <v>153774.6</v>
      </c>
      <c r="O110" s="49">
        <v>48.06</v>
      </c>
      <c r="P110" s="29">
        <f t="shared" si="3"/>
        <v>153726.54</v>
      </c>
    </row>
    <row r="111" spans="2:16" x14ac:dyDescent="0.3">
      <c r="B111" s="23">
        <v>521</v>
      </c>
      <c r="C111" s="24">
        <v>9</v>
      </c>
      <c r="D111" s="25" t="s">
        <v>239</v>
      </c>
      <c r="E111" s="26">
        <v>134.01169581149534</v>
      </c>
      <c r="F111" s="46">
        <v>0</v>
      </c>
      <c r="G111" s="27">
        <v>0</v>
      </c>
      <c r="H111" s="49">
        <v>0</v>
      </c>
      <c r="I111" s="49">
        <v>347662.75999999995</v>
      </c>
      <c r="J111" s="49">
        <v>10722.25</v>
      </c>
      <c r="K111" s="49">
        <v>4123.68</v>
      </c>
      <c r="L111" s="49">
        <v>17967.099999999999</v>
      </c>
      <c r="M111" s="28">
        <f t="shared" si="4"/>
        <v>4.9563225642949411E-2</v>
      </c>
      <c r="N111" s="49">
        <v>380475.79</v>
      </c>
      <c r="O111" s="49">
        <v>26.55</v>
      </c>
      <c r="P111" s="29">
        <f t="shared" si="3"/>
        <v>380449.24</v>
      </c>
    </row>
    <row r="112" spans="2:16" x14ac:dyDescent="0.3">
      <c r="B112" s="23">
        <v>522</v>
      </c>
      <c r="C112" s="24">
        <v>9</v>
      </c>
      <c r="D112" s="25" t="s">
        <v>240</v>
      </c>
      <c r="E112" s="26">
        <v>75.639569440584623</v>
      </c>
      <c r="F112" s="46">
        <v>0</v>
      </c>
      <c r="G112" s="27">
        <v>0</v>
      </c>
      <c r="H112" s="49">
        <v>29216.69</v>
      </c>
      <c r="I112" s="49">
        <v>91597.9</v>
      </c>
      <c r="J112" s="49">
        <v>2000.64</v>
      </c>
      <c r="K112" s="49">
        <v>1469.14</v>
      </c>
      <c r="L112" s="49">
        <v>5629.88</v>
      </c>
      <c r="M112" s="28">
        <f t="shared" si="4"/>
        <v>4.5298375008860733E-2</v>
      </c>
      <c r="N112" s="49">
        <v>129914.25</v>
      </c>
      <c r="O112" s="49">
        <v>36</v>
      </c>
      <c r="P112" s="29">
        <f t="shared" si="3"/>
        <v>129878.25</v>
      </c>
    </row>
    <row r="113" spans="2:16" x14ac:dyDescent="0.3">
      <c r="B113" s="23">
        <v>523</v>
      </c>
      <c r="C113" s="24">
        <v>9</v>
      </c>
      <c r="D113" s="25" t="s">
        <v>241</v>
      </c>
      <c r="E113" s="26">
        <v>625.06927283115476</v>
      </c>
      <c r="F113" s="46">
        <v>0</v>
      </c>
      <c r="G113" s="27">
        <v>0</v>
      </c>
      <c r="H113" s="49">
        <v>134919.26</v>
      </c>
      <c r="I113" s="49">
        <v>209474.90999999997</v>
      </c>
      <c r="J113" s="49">
        <v>5282.67</v>
      </c>
      <c r="K113" s="49">
        <v>515.08000000000004</v>
      </c>
      <c r="L113" s="49">
        <v>13265.93</v>
      </c>
      <c r="M113" s="28">
        <f t="shared" si="4"/>
        <v>3.7881884881867063E-2</v>
      </c>
      <c r="N113" s="49">
        <v>363457.85</v>
      </c>
      <c r="O113" s="49">
        <v>165.92</v>
      </c>
      <c r="P113" s="29">
        <f t="shared" si="3"/>
        <v>363291.93</v>
      </c>
    </row>
    <row r="114" spans="2:16" x14ac:dyDescent="0.3">
      <c r="B114" s="23">
        <v>524</v>
      </c>
      <c r="C114" s="24">
        <v>5</v>
      </c>
      <c r="D114" s="25" t="s">
        <v>59</v>
      </c>
      <c r="E114" s="26">
        <v>516.25917988933952</v>
      </c>
      <c r="F114" s="46">
        <v>0</v>
      </c>
      <c r="G114" s="27">
        <v>252252.97</v>
      </c>
      <c r="H114" s="49">
        <v>81166.149999999994</v>
      </c>
      <c r="I114" s="49">
        <v>7224.63</v>
      </c>
      <c r="J114" s="49">
        <v>8356.2099999999991</v>
      </c>
      <c r="K114" s="49">
        <v>0</v>
      </c>
      <c r="L114" s="49">
        <v>10695.56</v>
      </c>
      <c r="M114" s="28">
        <f t="shared" si="4"/>
        <v>3.0646307237399108E-2</v>
      </c>
      <c r="N114" s="49">
        <v>359695.52</v>
      </c>
      <c r="O114" s="49">
        <v>30004.35</v>
      </c>
      <c r="P114" s="29">
        <f t="shared" si="3"/>
        <v>329691.17000000004</v>
      </c>
    </row>
    <row r="115" spans="2:16" x14ac:dyDescent="0.3">
      <c r="B115" s="23">
        <v>527</v>
      </c>
      <c r="C115" s="24">
        <v>9</v>
      </c>
      <c r="D115" s="25" t="s">
        <v>242</v>
      </c>
      <c r="E115" s="26">
        <v>154.99854785641858</v>
      </c>
      <c r="F115" s="46">
        <v>0</v>
      </c>
      <c r="G115" s="27">
        <v>0</v>
      </c>
      <c r="H115" s="49">
        <v>7989.99</v>
      </c>
      <c r="I115" s="49">
        <v>117710.62</v>
      </c>
      <c r="J115" s="49">
        <v>2992.33</v>
      </c>
      <c r="K115" s="49">
        <v>364.22</v>
      </c>
      <c r="L115" s="49">
        <v>6293.06</v>
      </c>
      <c r="M115" s="28">
        <f t="shared" si="4"/>
        <v>4.8761804459357391E-2</v>
      </c>
      <c r="N115" s="49">
        <v>135350.22</v>
      </c>
      <c r="O115" s="49">
        <v>0</v>
      </c>
      <c r="P115" s="29">
        <f t="shared" si="3"/>
        <v>135350.22</v>
      </c>
    </row>
    <row r="116" spans="2:16" x14ac:dyDescent="0.3">
      <c r="B116" s="23">
        <v>531</v>
      </c>
      <c r="C116" s="24">
        <v>7</v>
      </c>
      <c r="D116" s="25" t="s">
        <v>154</v>
      </c>
      <c r="E116" s="26">
        <v>1846.9199999999998</v>
      </c>
      <c r="F116" s="46">
        <v>1</v>
      </c>
      <c r="G116" s="27">
        <v>543010.30000000005</v>
      </c>
      <c r="H116" s="49">
        <v>0</v>
      </c>
      <c r="I116" s="49">
        <v>48163.53</v>
      </c>
      <c r="J116" s="49">
        <v>16142.38</v>
      </c>
      <c r="K116" s="49">
        <v>424.04</v>
      </c>
      <c r="L116" s="49">
        <v>19120.560000000001</v>
      </c>
      <c r="M116" s="28">
        <f t="shared" si="4"/>
        <v>3.1461730566635995E-2</v>
      </c>
      <c r="N116" s="49">
        <v>626860.81000000006</v>
      </c>
      <c r="O116" s="49">
        <v>4289.12</v>
      </c>
      <c r="P116" s="29">
        <f t="shared" si="3"/>
        <v>622571.69000000006</v>
      </c>
    </row>
    <row r="117" spans="2:16" x14ac:dyDescent="0.3">
      <c r="B117" s="23">
        <v>537</v>
      </c>
      <c r="C117" s="24">
        <v>8</v>
      </c>
      <c r="D117" s="25" t="s">
        <v>190</v>
      </c>
      <c r="E117" s="26">
        <v>11.850041107387474</v>
      </c>
      <c r="F117" s="46">
        <v>1</v>
      </c>
      <c r="G117" s="27">
        <v>0</v>
      </c>
      <c r="H117" s="49">
        <v>4663.92</v>
      </c>
      <c r="I117" s="49">
        <v>4237.92</v>
      </c>
      <c r="J117" s="49">
        <v>61.14</v>
      </c>
      <c r="K117" s="49">
        <v>0</v>
      </c>
      <c r="L117" s="49">
        <v>270.11</v>
      </c>
      <c r="M117" s="28">
        <f t="shared" si="4"/>
        <v>3.0136182385769022E-2</v>
      </c>
      <c r="N117" s="49">
        <v>9233.09</v>
      </c>
      <c r="O117" s="49">
        <v>0</v>
      </c>
      <c r="P117" s="29">
        <f t="shared" si="3"/>
        <v>9233.09</v>
      </c>
    </row>
    <row r="118" spans="2:16" x14ac:dyDescent="0.3">
      <c r="B118" s="23">
        <v>543</v>
      </c>
      <c r="C118" s="24">
        <v>9</v>
      </c>
      <c r="D118" s="25" t="s">
        <v>243</v>
      </c>
      <c r="E118" s="26">
        <v>79.411119663150544</v>
      </c>
      <c r="F118" s="46">
        <v>0</v>
      </c>
      <c r="G118" s="27">
        <v>0</v>
      </c>
      <c r="H118" s="49">
        <v>0</v>
      </c>
      <c r="I118" s="49">
        <v>82937.58</v>
      </c>
      <c r="J118" s="49">
        <v>0</v>
      </c>
      <c r="K118" s="49">
        <v>0</v>
      </c>
      <c r="L118" s="49">
        <v>3270.42</v>
      </c>
      <c r="M118" s="28">
        <f t="shared" si="4"/>
        <v>3.9432305596570336E-2</v>
      </c>
      <c r="N118" s="49">
        <v>86208</v>
      </c>
      <c r="O118" s="49">
        <v>0</v>
      </c>
      <c r="P118" s="29">
        <f t="shared" si="3"/>
        <v>86208</v>
      </c>
    </row>
    <row r="119" spans="2:16" x14ac:dyDescent="0.3">
      <c r="B119" s="23">
        <v>545</v>
      </c>
      <c r="C119" s="24">
        <v>8</v>
      </c>
      <c r="D119" s="25" t="s">
        <v>191</v>
      </c>
      <c r="E119" s="26">
        <v>15.78141752115139</v>
      </c>
      <c r="F119" s="46">
        <v>0</v>
      </c>
      <c r="G119" s="27">
        <v>0</v>
      </c>
      <c r="H119" s="49">
        <v>0</v>
      </c>
      <c r="I119" s="49">
        <v>7729.99</v>
      </c>
      <c r="J119" s="49">
        <v>90</v>
      </c>
      <c r="K119" s="49">
        <v>0</v>
      </c>
      <c r="L119" s="49">
        <v>391</v>
      </c>
      <c r="M119" s="28">
        <f t="shared" si="4"/>
        <v>5.0000063938700691E-2</v>
      </c>
      <c r="N119" s="49">
        <v>8210.99</v>
      </c>
      <c r="O119" s="49">
        <v>0</v>
      </c>
      <c r="P119" s="29">
        <f t="shared" si="3"/>
        <v>8210.99</v>
      </c>
    </row>
    <row r="120" spans="2:16" x14ac:dyDescent="0.3">
      <c r="B120" s="23">
        <v>547</v>
      </c>
      <c r="C120" s="24">
        <v>9</v>
      </c>
      <c r="D120" s="25" t="s">
        <v>244</v>
      </c>
      <c r="E120" s="26">
        <v>220.23593845734564</v>
      </c>
      <c r="F120" s="46">
        <v>0</v>
      </c>
      <c r="G120" s="27">
        <v>44486.879999999997</v>
      </c>
      <c r="H120" s="49">
        <v>23901.62</v>
      </c>
      <c r="I120" s="49">
        <v>97045.54</v>
      </c>
      <c r="J120" s="49">
        <v>2442.5</v>
      </c>
      <c r="K120" s="49">
        <v>782.37</v>
      </c>
      <c r="L120" s="49">
        <v>7954.91</v>
      </c>
      <c r="M120" s="28">
        <f t="shared" si="4"/>
        <v>4.7165667085124645E-2</v>
      </c>
      <c r="N120" s="49">
        <v>176613.82</v>
      </c>
      <c r="O120" s="49">
        <v>0</v>
      </c>
      <c r="P120" s="29">
        <f t="shared" si="3"/>
        <v>176613.82</v>
      </c>
    </row>
    <row r="121" spans="2:16" x14ac:dyDescent="0.3">
      <c r="B121" s="23">
        <v>550</v>
      </c>
      <c r="C121" s="24">
        <v>7</v>
      </c>
      <c r="D121" s="25" t="s">
        <v>245</v>
      </c>
      <c r="E121" s="26">
        <v>299.51</v>
      </c>
      <c r="F121" s="44">
        <v>0</v>
      </c>
      <c r="G121" s="27">
        <v>0</v>
      </c>
      <c r="H121" s="49">
        <v>6642.13</v>
      </c>
      <c r="I121" s="49">
        <v>438834.47</v>
      </c>
      <c r="J121" s="49">
        <v>1334.58</v>
      </c>
      <c r="K121" s="49">
        <v>0</v>
      </c>
      <c r="L121" s="49">
        <v>18258.400000000001</v>
      </c>
      <c r="M121" s="28">
        <f t="shared" si="4"/>
        <v>4.0863793963257594E-2</v>
      </c>
      <c r="N121" s="49">
        <v>465069.58</v>
      </c>
      <c r="O121" s="49">
        <v>799.83</v>
      </c>
      <c r="P121" s="29">
        <f t="shared" si="3"/>
        <v>464269.75</v>
      </c>
    </row>
    <row r="122" spans="2:16" x14ac:dyDescent="0.3">
      <c r="B122" s="23">
        <v>551</v>
      </c>
      <c r="C122" s="24">
        <v>7</v>
      </c>
      <c r="D122" s="25" t="s">
        <v>155</v>
      </c>
      <c r="E122" s="26">
        <v>168.57265257450149</v>
      </c>
      <c r="F122" s="44">
        <v>0</v>
      </c>
      <c r="G122" s="27">
        <v>174390.9</v>
      </c>
      <c r="H122" s="49">
        <v>0</v>
      </c>
      <c r="I122" s="49">
        <v>16714.740000000002</v>
      </c>
      <c r="J122" s="49">
        <v>1538.35</v>
      </c>
      <c r="K122" s="49">
        <v>43.72</v>
      </c>
      <c r="L122" s="49">
        <v>6146.57</v>
      </c>
      <c r="M122" s="28">
        <f t="shared" si="4"/>
        <v>3.1899128387586316E-2</v>
      </c>
      <c r="N122" s="49">
        <v>198834.28</v>
      </c>
      <c r="O122" s="49">
        <v>0</v>
      </c>
      <c r="P122" s="29">
        <f t="shared" si="3"/>
        <v>198834.28</v>
      </c>
    </row>
    <row r="123" spans="2:16" x14ac:dyDescent="0.3">
      <c r="B123" s="23">
        <v>552</v>
      </c>
      <c r="C123" s="24">
        <v>9</v>
      </c>
      <c r="D123" s="25" t="s">
        <v>246</v>
      </c>
      <c r="E123" s="26">
        <v>135.19999999999999</v>
      </c>
      <c r="F123" s="44">
        <v>0</v>
      </c>
      <c r="G123" s="27">
        <v>28551.88</v>
      </c>
      <c r="H123" s="49">
        <v>11800.89</v>
      </c>
      <c r="I123" s="49">
        <v>108396.34</v>
      </c>
      <c r="J123" s="49">
        <v>0</v>
      </c>
      <c r="K123" s="49">
        <v>1422.39</v>
      </c>
      <c r="L123" s="49">
        <v>7272.56</v>
      </c>
      <c r="M123" s="28">
        <f t="shared" si="4"/>
        <v>4.8428363570983846E-2</v>
      </c>
      <c r="N123" s="49">
        <v>157444.06</v>
      </c>
      <c r="O123" s="49">
        <v>0</v>
      </c>
      <c r="P123" s="29">
        <f t="shared" si="3"/>
        <v>157444.06</v>
      </c>
    </row>
    <row r="124" spans="2:16" x14ac:dyDescent="0.3">
      <c r="B124" s="23">
        <v>555</v>
      </c>
      <c r="C124" s="24">
        <v>7</v>
      </c>
      <c r="D124" s="25" t="s">
        <v>156</v>
      </c>
      <c r="E124" s="26">
        <v>681.19804882222115</v>
      </c>
      <c r="F124" s="46">
        <v>1</v>
      </c>
      <c r="G124" s="27">
        <v>309860.65999999997</v>
      </c>
      <c r="H124" s="49">
        <v>105268.44</v>
      </c>
      <c r="I124" s="49">
        <v>127144.81999999999</v>
      </c>
      <c r="J124" s="49">
        <v>17984.449999999997</v>
      </c>
      <c r="K124" s="49">
        <v>2390.61</v>
      </c>
      <c r="L124" s="49">
        <v>19099.57</v>
      </c>
      <c r="M124" s="28">
        <f t="shared" si="4"/>
        <v>3.3945800452708536E-2</v>
      </c>
      <c r="N124" s="49">
        <v>581748.55000000005</v>
      </c>
      <c r="O124" s="49">
        <v>331.81</v>
      </c>
      <c r="P124" s="29">
        <f t="shared" si="3"/>
        <v>581416.74</v>
      </c>
    </row>
    <row r="125" spans="2:16" x14ac:dyDescent="0.3">
      <c r="B125" s="23">
        <v>556</v>
      </c>
      <c r="C125" s="24">
        <v>7</v>
      </c>
      <c r="D125" s="25" t="s">
        <v>157</v>
      </c>
      <c r="E125" s="26">
        <v>419.35467175147664</v>
      </c>
      <c r="F125" s="46">
        <v>0</v>
      </c>
      <c r="G125" s="27">
        <v>245315.41</v>
      </c>
      <c r="H125" s="49">
        <v>69355.039999999994</v>
      </c>
      <c r="I125" s="49">
        <v>6462.91</v>
      </c>
      <c r="J125" s="49">
        <v>2434.6400000000003</v>
      </c>
      <c r="K125" s="49">
        <v>0</v>
      </c>
      <c r="L125" s="49">
        <v>9861.66</v>
      </c>
      <c r="M125" s="28">
        <f t="shared" si="4"/>
        <v>3.0477859368046284E-2</v>
      </c>
      <c r="N125" s="49">
        <v>333429.65999999997</v>
      </c>
      <c r="O125" s="49">
        <v>417.72</v>
      </c>
      <c r="P125" s="29">
        <f t="shared" si="3"/>
        <v>333011.94</v>
      </c>
    </row>
    <row r="126" spans="2:16" x14ac:dyDescent="0.3">
      <c r="B126" s="23">
        <v>558</v>
      </c>
      <c r="C126" s="24">
        <v>7</v>
      </c>
      <c r="D126" s="25" t="s">
        <v>158</v>
      </c>
      <c r="E126" s="26">
        <v>420.7794699722358</v>
      </c>
      <c r="F126" s="46">
        <v>1</v>
      </c>
      <c r="G126" s="27">
        <v>512042.56</v>
      </c>
      <c r="H126" s="49">
        <v>0</v>
      </c>
      <c r="I126" s="49">
        <v>38040.269999999997</v>
      </c>
      <c r="J126" s="49">
        <v>237.6</v>
      </c>
      <c r="K126" s="49">
        <v>0</v>
      </c>
      <c r="L126" s="49">
        <v>16514.36</v>
      </c>
      <c r="M126" s="28">
        <f t="shared" si="4"/>
        <v>3.0008626065363409E-2</v>
      </c>
      <c r="N126" s="49">
        <v>566834.79</v>
      </c>
      <c r="O126" s="49">
        <v>0</v>
      </c>
      <c r="P126" s="29">
        <f t="shared" si="3"/>
        <v>566834.79</v>
      </c>
    </row>
    <row r="127" spans="2:16" x14ac:dyDescent="0.3">
      <c r="B127" s="23">
        <v>562</v>
      </c>
      <c r="C127" s="24">
        <v>6</v>
      </c>
      <c r="D127" s="25" t="s">
        <v>74</v>
      </c>
      <c r="E127" s="26">
        <v>87.049812395029448</v>
      </c>
      <c r="F127" s="46">
        <v>0</v>
      </c>
      <c r="G127" s="27">
        <v>39554.75</v>
      </c>
      <c r="H127" s="49">
        <v>0</v>
      </c>
      <c r="I127" s="49">
        <v>5119.34</v>
      </c>
      <c r="J127" s="49">
        <v>656.04</v>
      </c>
      <c r="K127" s="49">
        <v>0</v>
      </c>
      <c r="L127" s="49">
        <v>1373.02</v>
      </c>
      <c r="M127" s="28">
        <f t="shared" si="4"/>
        <v>3.0289346181005875E-2</v>
      </c>
      <c r="N127" s="49">
        <v>46703.15</v>
      </c>
      <c r="O127" s="49">
        <v>0</v>
      </c>
      <c r="P127" s="29">
        <f t="shared" si="3"/>
        <v>46703.15</v>
      </c>
    </row>
    <row r="128" spans="2:16" x14ac:dyDescent="0.3">
      <c r="B128" s="23">
        <v>565</v>
      </c>
      <c r="C128" s="24">
        <v>5</v>
      </c>
      <c r="D128" s="25" t="s">
        <v>60</v>
      </c>
      <c r="E128" s="26">
        <v>489.79749687617544</v>
      </c>
      <c r="F128" s="46">
        <v>0</v>
      </c>
      <c r="G128" s="27">
        <v>246478.85</v>
      </c>
      <c r="H128" s="49">
        <v>76525.64</v>
      </c>
      <c r="I128" s="49">
        <v>17791.02</v>
      </c>
      <c r="J128" s="49">
        <v>7302.75</v>
      </c>
      <c r="K128" s="49">
        <v>793.43</v>
      </c>
      <c r="L128" s="49">
        <v>11178.32</v>
      </c>
      <c r="M128" s="28">
        <f t="shared" si="4"/>
        <v>3.203951346619921E-2</v>
      </c>
      <c r="N128" s="49">
        <v>360070.01</v>
      </c>
      <c r="O128" s="49">
        <v>560</v>
      </c>
      <c r="P128" s="29">
        <f t="shared" si="3"/>
        <v>359510.01</v>
      </c>
    </row>
    <row r="129" spans="2:16" x14ac:dyDescent="0.3">
      <c r="B129" s="23">
        <v>567</v>
      </c>
      <c r="C129" s="24">
        <v>9</v>
      </c>
      <c r="D129" s="25" t="s">
        <v>247</v>
      </c>
      <c r="E129" s="26">
        <v>384.31575355473518</v>
      </c>
      <c r="F129" s="46">
        <v>0</v>
      </c>
      <c r="G129" s="27">
        <v>71121.919999999998</v>
      </c>
      <c r="H129" s="49">
        <v>29039.42</v>
      </c>
      <c r="I129" s="49">
        <v>105708.8</v>
      </c>
      <c r="J129" s="49">
        <v>2208.7600000000002</v>
      </c>
      <c r="K129" s="49">
        <v>681.64</v>
      </c>
      <c r="L129" s="49">
        <v>9857.24</v>
      </c>
      <c r="M129" s="28">
        <f t="shared" si="4"/>
        <v>4.7217927296030179E-2</v>
      </c>
      <c r="N129" s="49">
        <v>218617.78</v>
      </c>
      <c r="O129" s="49">
        <v>0</v>
      </c>
      <c r="P129" s="29">
        <f t="shared" si="3"/>
        <v>218617.78</v>
      </c>
    </row>
    <row r="130" spans="2:16" x14ac:dyDescent="0.3">
      <c r="B130" s="23">
        <v>600</v>
      </c>
      <c r="C130" s="24">
        <v>7</v>
      </c>
      <c r="D130" s="25" t="s">
        <v>159</v>
      </c>
      <c r="E130" s="26">
        <v>704.76</v>
      </c>
      <c r="F130" s="44">
        <v>1</v>
      </c>
      <c r="G130" s="27">
        <v>194047.8</v>
      </c>
      <c r="H130" s="49">
        <v>113830.92</v>
      </c>
      <c r="I130" s="49">
        <v>0</v>
      </c>
      <c r="J130" s="49">
        <v>9440.59</v>
      </c>
      <c r="K130" s="49">
        <v>0</v>
      </c>
      <c r="L130" s="49">
        <v>9708.39</v>
      </c>
      <c r="M130" s="28">
        <f t="shared" si="4"/>
        <v>3.0595017996225944E-2</v>
      </c>
      <c r="N130" s="49">
        <v>327027.7</v>
      </c>
      <c r="O130" s="49">
        <v>0</v>
      </c>
      <c r="P130" s="29">
        <f t="shared" si="3"/>
        <v>327027.7</v>
      </c>
    </row>
    <row r="131" spans="2:16" x14ac:dyDescent="0.3">
      <c r="B131" s="23">
        <v>601</v>
      </c>
      <c r="C131" s="24">
        <v>4</v>
      </c>
      <c r="D131" s="25" t="s">
        <v>46</v>
      </c>
      <c r="E131" s="26">
        <v>5313.41</v>
      </c>
      <c r="F131" s="46">
        <v>0</v>
      </c>
      <c r="G131" s="27">
        <v>1732287.09</v>
      </c>
      <c r="H131" s="49">
        <v>480288.33</v>
      </c>
      <c r="I131" s="49">
        <v>698389.69</v>
      </c>
      <c r="J131" s="49">
        <v>49280</v>
      </c>
      <c r="K131" s="49">
        <v>10965.91</v>
      </c>
      <c r="L131" s="49">
        <v>98754.79</v>
      </c>
      <c r="M131" s="28">
        <f t="shared" si="4"/>
        <v>3.323721853993393E-2</v>
      </c>
      <c r="N131" s="49">
        <v>3069965.81</v>
      </c>
      <c r="O131" s="49">
        <v>226301.41999999998</v>
      </c>
      <c r="P131" s="29">
        <f t="shared" si="3"/>
        <v>2843664.39</v>
      </c>
    </row>
    <row r="132" spans="2:16" x14ac:dyDescent="0.3">
      <c r="B132" s="23">
        <v>603</v>
      </c>
      <c r="C132" s="24">
        <v>6</v>
      </c>
      <c r="D132" s="25" t="s">
        <v>75</v>
      </c>
      <c r="E132" s="26">
        <v>104.05602741883</v>
      </c>
      <c r="F132" s="44">
        <v>1</v>
      </c>
      <c r="G132" s="27">
        <v>79085.649999999994</v>
      </c>
      <c r="H132" s="49">
        <v>0</v>
      </c>
      <c r="I132" s="49">
        <v>0</v>
      </c>
      <c r="J132" s="49">
        <v>5613.88</v>
      </c>
      <c r="K132" s="49">
        <v>0</v>
      </c>
      <c r="L132" s="49">
        <v>2653.26</v>
      </c>
      <c r="M132" s="28">
        <f t="shared" si="4"/>
        <v>3.1325557532609689E-2</v>
      </c>
      <c r="N132" s="49">
        <v>87352.79</v>
      </c>
      <c r="O132" s="49">
        <v>0</v>
      </c>
      <c r="P132" s="29">
        <f t="shared" si="3"/>
        <v>87352.79</v>
      </c>
    </row>
    <row r="133" spans="2:16" x14ac:dyDescent="0.3">
      <c r="B133" s="23">
        <v>604</v>
      </c>
      <c r="C133" s="24">
        <v>7</v>
      </c>
      <c r="D133" s="25" t="s">
        <v>160</v>
      </c>
      <c r="E133" s="26">
        <v>546.2846059247853</v>
      </c>
      <c r="F133" s="46">
        <v>1</v>
      </c>
      <c r="G133" s="27">
        <v>119596.26</v>
      </c>
      <c r="H133" s="49">
        <v>33371.31</v>
      </c>
      <c r="I133" s="49">
        <v>53063.63</v>
      </c>
      <c r="J133" s="49">
        <v>6461.87</v>
      </c>
      <c r="K133" s="49">
        <v>1621.27</v>
      </c>
      <c r="L133" s="49">
        <v>7646.37</v>
      </c>
      <c r="M133" s="28">
        <f t="shared" si="4"/>
        <v>3.5711620249255609E-2</v>
      </c>
      <c r="N133" s="49">
        <v>221760.71</v>
      </c>
      <c r="O133" s="49">
        <v>440</v>
      </c>
      <c r="P133" s="29">
        <f t="shared" si="3"/>
        <v>221320.71</v>
      </c>
    </row>
    <row r="134" spans="2:16" x14ac:dyDescent="0.3">
      <c r="B134" s="23">
        <v>605</v>
      </c>
      <c r="C134" s="24">
        <v>8</v>
      </c>
      <c r="D134" s="25" t="s">
        <v>192</v>
      </c>
      <c r="E134" s="26">
        <v>11.644019787426455</v>
      </c>
      <c r="F134" s="46">
        <v>1</v>
      </c>
      <c r="G134" s="27">
        <v>0</v>
      </c>
      <c r="H134" s="49">
        <v>4582.37</v>
      </c>
      <c r="I134" s="49">
        <v>4381.55</v>
      </c>
      <c r="J134" s="49">
        <v>61.14</v>
      </c>
      <c r="K134" s="49">
        <v>0</v>
      </c>
      <c r="L134" s="49">
        <v>271.97000000000003</v>
      </c>
      <c r="M134" s="28">
        <f t="shared" si="4"/>
        <v>3.0134979712046234E-2</v>
      </c>
      <c r="N134" s="49">
        <v>9297.0300000000007</v>
      </c>
      <c r="O134" s="49">
        <v>0</v>
      </c>
      <c r="P134" s="29">
        <f t="shared" ref="P134:P197" si="5">N134-O134</f>
        <v>9297.0300000000007</v>
      </c>
    </row>
    <row r="135" spans="2:16" x14ac:dyDescent="0.3">
      <c r="B135" s="23">
        <v>607</v>
      </c>
      <c r="C135" s="24">
        <v>8</v>
      </c>
      <c r="D135" s="25" t="s">
        <v>193</v>
      </c>
      <c r="E135" s="26">
        <v>17.473660100397499</v>
      </c>
      <c r="F135" s="46">
        <v>1</v>
      </c>
      <c r="G135" s="27">
        <v>0</v>
      </c>
      <c r="H135" s="49">
        <v>6873.55</v>
      </c>
      <c r="I135" s="49">
        <v>6572.33</v>
      </c>
      <c r="J135" s="49">
        <v>61.14</v>
      </c>
      <c r="K135" s="49">
        <v>0</v>
      </c>
      <c r="L135" s="49">
        <v>406.43</v>
      </c>
      <c r="M135" s="28">
        <f t="shared" si="4"/>
        <v>3.0090278980855881E-2</v>
      </c>
      <c r="N135" s="49">
        <v>13913.45</v>
      </c>
      <c r="O135" s="49">
        <v>0</v>
      </c>
      <c r="P135" s="29">
        <f t="shared" si="5"/>
        <v>13913.45</v>
      </c>
    </row>
    <row r="136" spans="2:16" x14ac:dyDescent="0.3">
      <c r="B136" s="23">
        <v>610</v>
      </c>
      <c r="C136" s="24">
        <v>8</v>
      </c>
      <c r="D136" s="25" t="s">
        <v>194</v>
      </c>
      <c r="E136" s="26">
        <v>75.19636883839371</v>
      </c>
      <c r="F136" s="44">
        <v>0</v>
      </c>
      <c r="G136" s="27">
        <v>0</v>
      </c>
      <c r="H136" s="49">
        <v>0</v>
      </c>
      <c r="I136" s="49">
        <v>37469.729999999996</v>
      </c>
      <c r="J136" s="49">
        <v>716.99</v>
      </c>
      <c r="K136" s="49">
        <v>92.82</v>
      </c>
      <c r="L136" s="49">
        <v>1516.06</v>
      </c>
      <c r="M136" s="28">
        <f t="shared" ref="M136:M199" si="6">L136/(N136-L136)</f>
        <v>3.9604969129723083E-2</v>
      </c>
      <c r="N136" s="49">
        <v>39795.599999999999</v>
      </c>
      <c r="O136" s="49">
        <v>0</v>
      </c>
      <c r="P136" s="29">
        <f t="shared" si="5"/>
        <v>39795.599999999999</v>
      </c>
    </row>
    <row r="137" spans="2:16" x14ac:dyDescent="0.3">
      <c r="B137" s="23">
        <v>611</v>
      </c>
      <c r="C137" s="24">
        <v>8</v>
      </c>
      <c r="D137" s="25" t="s">
        <v>195</v>
      </c>
      <c r="E137" s="26">
        <v>13.408990768247023</v>
      </c>
      <c r="F137" s="46">
        <v>0</v>
      </c>
      <c r="G137" s="27">
        <v>0</v>
      </c>
      <c r="H137" s="49">
        <v>8054</v>
      </c>
      <c r="I137" s="49">
        <v>14382.05</v>
      </c>
      <c r="J137" s="49">
        <v>400</v>
      </c>
      <c r="K137" s="49">
        <v>0</v>
      </c>
      <c r="L137" s="49">
        <v>980.72</v>
      </c>
      <c r="M137" s="28">
        <f t="shared" si="6"/>
        <v>4.294613122672266E-2</v>
      </c>
      <c r="N137" s="49">
        <v>23816.77</v>
      </c>
      <c r="O137" s="49">
        <v>0</v>
      </c>
      <c r="P137" s="29">
        <f t="shared" si="5"/>
        <v>23816.77</v>
      </c>
    </row>
    <row r="138" spans="2:16" x14ac:dyDescent="0.3">
      <c r="B138" s="23">
        <v>612</v>
      </c>
      <c r="C138" s="24">
        <v>7</v>
      </c>
      <c r="D138" s="25" t="s">
        <v>161</v>
      </c>
      <c r="E138" s="26">
        <v>465.08168418311266</v>
      </c>
      <c r="F138" s="44">
        <v>1</v>
      </c>
      <c r="G138" s="27">
        <v>167622.10999999999</v>
      </c>
      <c r="H138" s="49">
        <v>106665.91</v>
      </c>
      <c r="I138" s="49">
        <v>34426.559999999998</v>
      </c>
      <c r="J138" s="49">
        <v>3916.95</v>
      </c>
      <c r="K138" s="49">
        <v>8505.52</v>
      </c>
      <c r="L138" s="49">
        <v>13923.53</v>
      </c>
      <c r="M138" s="28">
        <f t="shared" si="6"/>
        <v>4.3356971735276265E-2</v>
      </c>
      <c r="N138" s="49">
        <v>335060.58</v>
      </c>
      <c r="O138" s="49">
        <v>6380.83</v>
      </c>
      <c r="P138" s="29">
        <f t="shared" si="5"/>
        <v>328679.75</v>
      </c>
    </row>
    <row r="139" spans="2:16" x14ac:dyDescent="0.3">
      <c r="B139" s="23">
        <v>613</v>
      </c>
      <c r="C139" s="24">
        <v>5</v>
      </c>
      <c r="D139" s="25" t="s">
        <v>61</v>
      </c>
      <c r="E139" s="26">
        <v>152.25244216441209</v>
      </c>
      <c r="F139" s="44">
        <v>0</v>
      </c>
      <c r="G139" s="27">
        <v>91112.5</v>
      </c>
      <c r="H139" s="49">
        <v>23887.98</v>
      </c>
      <c r="I139" s="49">
        <v>0</v>
      </c>
      <c r="J139" s="49">
        <v>0</v>
      </c>
      <c r="K139" s="49">
        <v>0</v>
      </c>
      <c r="L139" s="49">
        <v>3450.01</v>
      </c>
      <c r="M139" s="28">
        <f t="shared" si="6"/>
        <v>2.9999961739290131E-2</v>
      </c>
      <c r="N139" s="49">
        <v>118450.49</v>
      </c>
      <c r="O139" s="49">
        <v>0</v>
      </c>
      <c r="P139" s="29">
        <f t="shared" si="5"/>
        <v>118450.49</v>
      </c>
    </row>
    <row r="140" spans="2:16" x14ac:dyDescent="0.3">
      <c r="B140" s="23">
        <v>616</v>
      </c>
      <c r="C140" s="24">
        <v>8</v>
      </c>
      <c r="D140" s="25" t="s">
        <v>196</v>
      </c>
      <c r="E140" s="26">
        <v>180.31</v>
      </c>
      <c r="F140" s="44">
        <v>0</v>
      </c>
      <c r="G140" s="27">
        <v>0</v>
      </c>
      <c r="H140" s="49">
        <v>55267.519999999997</v>
      </c>
      <c r="I140" s="49">
        <v>155885.70000000001</v>
      </c>
      <c r="J140" s="49">
        <v>1397.44</v>
      </c>
      <c r="K140" s="49">
        <v>1318.27</v>
      </c>
      <c r="L140" s="49">
        <v>9588.1</v>
      </c>
      <c r="M140" s="28">
        <f t="shared" si="6"/>
        <v>4.4831663954179791E-2</v>
      </c>
      <c r="N140" s="49">
        <v>223457.03</v>
      </c>
      <c r="O140" s="49">
        <v>0</v>
      </c>
      <c r="P140" s="29">
        <f t="shared" si="5"/>
        <v>223457.03</v>
      </c>
    </row>
    <row r="141" spans="2:16" x14ac:dyDescent="0.3">
      <c r="B141" s="23">
        <v>618</v>
      </c>
      <c r="C141" s="24">
        <v>6</v>
      </c>
      <c r="D141" s="25" t="s">
        <v>76</v>
      </c>
      <c r="E141" s="26">
        <v>19.804983772414104</v>
      </c>
      <c r="F141" s="44">
        <v>0</v>
      </c>
      <c r="G141" s="27">
        <v>17120.82</v>
      </c>
      <c r="H141" s="49">
        <v>0</v>
      </c>
      <c r="I141" s="49">
        <v>0</v>
      </c>
      <c r="J141" s="49">
        <v>0</v>
      </c>
      <c r="K141" s="49">
        <v>0</v>
      </c>
      <c r="L141" s="49">
        <v>513.62</v>
      </c>
      <c r="M141" s="28">
        <f t="shared" si="6"/>
        <v>2.9999731321280174E-2</v>
      </c>
      <c r="N141" s="49">
        <v>17634.439999999999</v>
      </c>
      <c r="O141" s="49">
        <v>0</v>
      </c>
      <c r="P141" s="29">
        <f t="shared" si="5"/>
        <v>17634.439999999999</v>
      </c>
    </row>
    <row r="142" spans="2:16" x14ac:dyDescent="0.3">
      <c r="B142" s="23">
        <v>620</v>
      </c>
      <c r="C142" s="24">
        <v>6</v>
      </c>
      <c r="D142" s="25" t="s">
        <v>77</v>
      </c>
      <c r="E142" s="26">
        <v>210.58980770377843</v>
      </c>
      <c r="F142" s="44">
        <v>0</v>
      </c>
      <c r="G142" s="27">
        <v>115881</v>
      </c>
      <c r="H142" s="49">
        <v>0</v>
      </c>
      <c r="I142" s="49">
        <v>6800</v>
      </c>
      <c r="J142" s="49">
        <v>882.31</v>
      </c>
      <c r="K142" s="49">
        <v>0</v>
      </c>
      <c r="L142" s="49">
        <v>3724.55</v>
      </c>
      <c r="M142" s="28">
        <f t="shared" si="6"/>
        <v>3.0142847419674986E-2</v>
      </c>
      <c r="N142" s="49">
        <v>127287.86</v>
      </c>
      <c r="O142" s="49">
        <v>0</v>
      </c>
      <c r="P142" s="29">
        <f t="shared" si="5"/>
        <v>127287.86</v>
      </c>
    </row>
    <row r="143" spans="2:16" x14ac:dyDescent="0.3">
      <c r="B143" s="23">
        <v>622</v>
      </c>
      <c r="C143" s="24">
        <v>6</v>
      </c>
      <c r="D143" s="25" t="s">
        <v>78</v>
      </c>
      <c r="E143" s="26">
        <v>107.7325071639393</v>
      </c>
      <c r="F143" s="46">
        <v>0</v>
      </c>
      <c r="G143" s="27">
        <v>91287.89</v>
      </c>
      <c r="H143" s="49">
        <v>0</v>
      </c>
      <c r="I143" s="49">
        <v>11639.48</v>
      </c>
      <c r="J143" s="49">
        <v>150</v>
      </c>
      <c r="K143" s="49">
        <v>0</v>
      </c>
      <c r="L143" s="49">
        <v>3328.11</v>
      </c>
      <c r="M143" s="28">
        <f t="shared" si="6"/>
        <v>3.228749433556561E-2</v>
      </c>
      <c r="N143" s="49">
        <v>106405.48</v>
      </c>
      <c r="O143" s="49">
        <v>192</v>
      </c>
      <c r="P143" s="29">
        <f t="shared" si="5"/>
        <v>106213.48</v>
      </c>
    </row>
    <row r="144" spans="2:16" x14ac:dyDescent="0.3">
      <c r="B144" s="23">
        <v>623</v>
      </c>
      <c r="C144" s="24">
        <v>6</v>
      </c>
      <c r="D144" s="25" t="s">
        <v>79</v>
      </c>
      <c r="E144" s="26">
        <v>250.8949918794944</v>
      </c>
      <c r="F144" s="46">
        <v>0</v>
      </c>
      <c r="G144" s="27">
        <v>79403.990000000005</v>
      </c>
      <c r="H144" s="49">
        <v>0</v>
      </c>
      <c r="I144" s="49">
        <v>0</v>
      </c>
      <c r="J144" s="49">
        <v>0</v>
      </c>
      <c r="K144" s="49">
        <v>0</v>
      </c>
      <c r="L144" s="49">
        <v>2382.12</v>
      </c>
      <c r="M144" s="28">
        <f t="shared" si="6"/>
        <v>3.0000003778147669E-2</v>
      </c>
      <c r="N144" s="49">
        <v>81786.11</v>
      </c>
      <c r="O144" s="49">
        <v>0</v>
      </c>
      <c r="P144" s="29">
        <f t="shared" si="5"/>
        <v>81786.11</v>
      </c>
    </row>
    <row r="145" spans="2:16" x14ac:dyDescent="0.3">
      <c r="B145" s="23">
        <v>626</v>
      </c>
      <c r="C145" s="24">
        <v>6</v>
      </c>
      <c r="D145" s="25" t="s">
        <v>80</v>
      </c>
      <c r="E145" s="26">
        <v>23.941522726196077</v>
      </c>
      <c r="F145" s="46">
        <v>0</v>
      </c>
      <c r="G145" s="27">
        <v>14936.52</v>
      </c>
      <c r="H145" s="49">
        <v>0</v>
      </c>
      <c r="I145" s="49">
        <v>3048.42</v>
      </c>
      <c r="J145" s="49">
        <v>100</v>
      </c>
      <c r="K145" s="49">
        <v>0</v>
      </c>
      <c r="L145" s="49">
        <v>544.54999999999995</v>
      </c>
      <c r="M145" s="28">
        <f t="shared" si="6"/>
        <v>3.0110688783042679E-2</v>
      </c>
      <c r="N145" s="49">
        <v>18629.490000000002</v>
      </c>
      <c r="O145" s="49">
        <v>0</v>
      </c>
      <c r="P145" s="29">
        <f t="shared" si="5"/>
        <v>18629.490000000002</v>
      </c>
    </row>
    <row r="146" spans="2:16" x14ac:dyDescent="0.3">
      <c r="B146" s="23">
        <v>627</v>
      </c>
      <c r="C146" s="24">
        <v>6</v>
      </c>
      <c r="D146" s="25" t="s">
        <v>81</v>
      </c>
      <c r="E146" s="26">
        <v>160.83836755587552</v>
      </c>
      <c r="F146" s="44">
        <v>0</v>
      </c>
      <c r="G146" s="27">
        <v>31244.18</v>
      </c>
      <c r="H146" s="49">
        <v>0</v>
      </c>
      <c r="I146" s="49">
        <v>43770</v>
      </c>
      <c r="J146" s="49">
        <v>0</v>
      </c>
      <c r="K146" s="49">
        <v>0</v>
      </c>
      <c r="L146" s="49">
        <v>2250.4299999999998</v>
      </c>
      <c r="M146" s="28">
        <f t="shared" si="6"/>
        <v>3.0000061321739432E-2</v>
      </c>
      <c r="N146" s="49">
        <v>77264.61</v>
      </c>
      <c r="O146" s="49">
        <v>0</v>
      </c>
      <c r="P146" s="29">
        <f t="shared" si="5"/>
        <v>77264.61</v>
      </c>
    </row>
    <row r="147" spans="2:16" x14ac:dyDescent="0.3">
      <c r="B147" s="23">
        <v>629</v>
      </c>
      <c r="C147" s="24">
        <v>9</v>
      </c>
      <c r="D147" s="25" t="s">
        <v>248</v>
      </c>
      <c r="E147" s="26">
        <v>194.76</v>
      </c>
      <c r="F147" s="46">
        <v>0</v>
      </c>
      <c r="G147" s="27">
        <v>0</v>
      </c>
      <c r="H147" s="49">
        <v>57668.02</v>
      </c>
      <c r="I147" s="49">
        <v>129495.11</v>
      </c>
      <c r="J147" s="49">
        <v>231.45</v>
      </c>
      <c r="K147" s="49">
        <v>2850.4</v>
      </c>
      <c r="L147" s="49">
        <v>8358.89</v>
      </c>
      <c r="M147" s="28">
        <f t="shared" si="6"/>
        <v>4.3937506261663255E-2</v>
      </c>
      <c r="N147" s="49">
        <v>198603.87</v>
      </c>
      <c r="O147" s="49">
        <v>20431</v>
      </c>
      <c r="P147" s="29">
        <f t="shared" si="5"/>
        <v>178172.87</v>
      </c>
    </row>
    <row r="148" spans="2:16" x14ac:dyDescent="0.3">
      <c r="B148" s="23">
        <v>630</v>
      </c>
      <c r="C148" s="24">
        <v>9</v>
      </c>
      <c r="D148" s="25" t="s">
        <v>249</v>
      </c>
      <c r="E148" s="26">
        <v>127.48534968903685</v>
      </c>
      <c r="F148" s="46">
        <v>0</v>
      </c>
      <c r="G148" s="27">
        <v>0</v>
      </c>
      <c r="H148" s="49">
        <v>10337.44</v>
      </c>
      <c r="I148" s="49">
        <v>263226.25</v>
      </c>
      <c r="J148" s="49">
        <v>629.89</v>
      </c>
      <c r="K148" s="49">
        <v>0</v>
      </c>
      <c r="L148" s="49">
        <v>13502.93</v>
      </c>
      <c r="M148" s="28">
        <f t="shared" si="6"/>
        <v>4.9245974322228839E-2</v>
      </c>
      <c r="N148" s="49">
        <v>287696.51</v>
      </c>
      <c r="O148" s="49">
        <v>4655.1900000000005</v>
      </c>
      <c r="P148" s="29">
        <f t="shared" si="5"/>
        <v>283041.32</v>
      </c>
    </row>
    <row r="149" spans="2:16" x14ac:dyDescent="0.3">
      <c r="B149" s="23">
        <v>634</v>
      </c>
      <c r="C149" s="24">
        <v>6</v>
      </c>
      <c r="D149" s="25" t="s">
        <v>82</v>
      </c>
      <c r="E149" s="26">
        <v>740.65427567911945</v>
      </c>
      <c r="F149" s="46">
        <v>1</v>
      </c>
      <c r="G149" s="27">
        <v>302232.94999999995</v>
      </c>
      <c r="H149" s="49">
        <v>101724.84</v>
      </c>
      <c r="I149" s="49">
        <v>198363.85</v>
      </c>
      <c r="J149" s="49">
        <v>9261.81</v>
      </c>
      <c r="K149" s="49">
        <v>10216.92</v>
      </c>
      <c r="L149" s="49">
        <v>20442.71</v>
      </c>
      <c r="M149" s="28">
        <f t="shared" si="6"/>
        <v>3.2876644959217376E-2</v>
      </c>
      <c r="N149" s="49">
        <v>642243.07999999996</v>
      </c>
      <c r="O149" s="49">
        <v>0</v>
      </c>
      <c r="P149" s="29">
        <f t="shared" si="5"/>
        <v>642243.07999999996</v>
      </c>
    </row>
    <row r="150" spans="2:16" x14ac:dyDescent="0.3">
      <c r="B150" s="23">
        <v>635</v>
      </c>
      <c r="C150" s="24">
        <v>7</v>
      </c>
      <c r="D150" s="25" t="s">
        <v>162</v>
      </c>
      <c r="E150" s="26">
        <v>57.509999999999991</v>
      </c>
      <c r="F150" s="46">
        <v>0</v>
      </c>
      <c r="G150" s="27">
        <v>36708.86</v>
      </c>
      <c r="H150" s="49">
        <v>0</v>
      </c>
      <c r="I150" s="49">
        <v>0</v>
      </c>
      <c r="J150" s="49">
        <v>601.5</v>
      </c>
      <c r="K150" s="49">
        <v>0</v>
      </c>
      <c r="L150" s="49">
        <v>1131.3399999999999</v>
      </c>
      <c r="M150" s="28">
        <f t="shared" si="6"/>
        <v>3.032240911103511E-2</v>
      </c>
      <c r="N150" s="49">
        <v>38441.699999999997</v>
      </c>
      <c r="O150" s="49">
        <v>0</v>
      </c>
      <c r="P150" s="29">
        <f t="shared" si="5"/>
        <v>38441.699999999997</v>
      </c>
    </row>
    <row r="151" spans="2:16" x14ac:dyDescent="0.3">
      <c r="B151" s="23">
        <v>636</v>
      </c>
      <c r="C151" s="24">
        <v>6</v>
      </c>
      <c r="D151" s="25" t="s">
        <v>263</v>
      </c>
      <c r="E151" s="26">
        <v>52.010894198288028</v>
      </c>
      <c r="F151" s="46">
        <v>0</v>
      </c>
      <c r="G151" s="27">
        <v>79428</v>
      </c>
      <c r="H151" s="49">
        <v>0</v>
      </c>
      <c r="I151" s="49">
        <v>0</v>
      </c>
      <c r="J151" s="49">
        <v>100</v>
      </c>
      <c r="K151" s="49">
        <v>0</v>
      </c>
      <c r="L151" s="49">
        <v>2387.84</v>
      </c>
      <c r="M151" s="28">
        <f t="shared" si="6"/>
        <v>3.0025148375414951E-2</v>
      </c>
      <c r="N151" s="49">
        <v>81915.839999999997</v>
      </c>
      <c r="O151" s="49">
        <v>76680</v>
      </c>
      <c r="P151" s="29">
        <f t="shared" si="5"/>
        <v>5235.8399999999965</v>
      </c>
    </row>
    <row r="152" spans="2:16" x14ac:dyDescent="0.3">
      <c r="B152" s="23">
        <v>637</v>
      </c>
      <c r="C152" s="24">
        <v>8</v>
      </c>
      <c r="D152" s="25" t="s">
        <v>264</v>
      </c>
      <c r="E152" s="26">
        <v>15.33</v>
      </c>
      <c r="F152" s="46">
        <v>1</v>
      </c>
      <c r="G152" s="27">
        <v>11428.8</v>
      </c>
      <c r="H152" s="49">
        <v>0</v>
      </c>
      <c r="I152" s="49">
        <v>12000</v>
      </c>
      <c r="J152" s="49">
        <v>0</v>
      </c>
      <c r="K152" s="49">
        <v>0</v>
      </c>
      <c r="L152" s="49">
        <v>702.86</v>
      </c>
      <c r="M152" s="28">
        <f t="shared" si="6"/>
        <v>2.9999829269958343E-2</v>
      </c>
      <c r="N152" s="49">
        <v>24131.66</v>
      </c>
      <c r="O152" s="49">
        <v>0</v>
      </c>
      <c r="P152" s="29">
        <f t="shared" si="5"/>
        <v>24131.66</v>
      </c>
    </row>
    <row r="153" spans="2:16" x14ac:dyDescent="0.3">
      <c r="B153" s="23">
        <v>638</v>
      </c>
      <c r="C153" s="24">
        <v>8</v>
      </c>
      <c r="D153" s="25" t="s">
        <v>197</v>
      </c>
      <c r="E153" s="26">
        <v>11.437998467465437</v>
      </c>
      <c r="F153" s="46">
        <v>1</v>
      </c>
      <c r="G153" s="27">
        <v>0</v>
      </c>
      <c r="H153" s="49">
        <v>6161.6</v>
      </c>
      <c r="I153" s="49">
        <v>10728.2</v>
      </c>
      <c r="J153" s="49">
        <v>0</v>
      </c>
      <c r="K153" s="49">
        <v>0</v>
      </c>
      <c r="L153" s="49">
        <v>506.69</v>
      </c>
      <c r="M153" s="28">
        <f t="shared" si="6"/>
        <v>2.9999763170671049E-2</v>
      </c>
      <c r="N153" s="49">
        <v>17396.490000000002</v>
      </c>
      <c r="O153" s="49">
        <v>0</v>
      </c>
      <c r="P153" s="29">
        <f t="shared" si="5"/>
        <v>17396.490000000002</v>
      </c>
    </row>
    <row r="154" spans="2:16" x14ac:dyDescent="0.3">
      <c r="B154" s="23">
        <v>641</v>
      </c>
      <c r="C154" s="24">
        <v>6</v>
      </c>
      <c r="D154" s="25" t="s">
        <v>83</v>
      </c>
      <c r="E154" s="26">
        <v>8.0818933340698198</v>
      </c>
      <c r="F154" s="46">
        <v>0</v>
      </c>
      <c r="G154" s="27">
        <v>32349.99</v>
      </c>
      <c r="H154" s="49">
        <v>0</v>
      </c>
      <c r="I154" s="49">
        <v>0</v>
      </c>
      <c r="J154" s="49">
        <v>937.42000000000007</v>
      </c>
      <c r="K154" s="49">
        <v>0</v>
      </c>
      <c r="L154" s="49">
        <v>1077.3699999999999</v>
      </c>
      <c r="M154" s="28">
        <f t="shared" si="6"/>
        <v>3.2365690211404251E-2</v>
      </c>
      <c r="N154" s="49">
        <v>34364.78</v>
      </c>
      <c r="O154" s="49">
        <v>0</v>
      </c>
      <c r="P154" s="29">
        <f t="shared" si="5"/>
        <v>34364.78</v>
      </c>
    </row>
    <row r="155" spans="2:16" x14ac:dyDescent="0.3">
      <c r="B155" s="23">
        <v>642</v>
      </c>
      <c r="C155" s="24">
        <v>7</v>
      </c>
      <c r="D155" s="25" t="s">
        <v>163</v>
      </c>
      <c r="E155" s="26">
        <v>110.85473097754361</v>
      </c>
      <c r="F155" s="44">
        <v>1</v>
      </c>
      <c r="G155" s="27">
        <v>73850.73</v>
      </c>
      <c r="H155" s="49">
        <v>0</v>
      </c>
      <c r="I155" s="49">
        <v>0</v>
      </c>
      <c r="J155" s="49">
        <v>1050</v>
      </c>
      <c r="K155" s="49">
        <v>0</v>
      </c>
      <c r="L155" s="49">
        <v>2268.02</v>
      </c>
      <c r="M155" s="28">
        <f t="shared" si="6"/>
        <v>3.0280345732277912E-2</v>
      </c>
      <c r="N155" s="49">
        <v>77168.75</v>
      </c>
      <c r="O155" s="49">
        <v>0</v>
      </c>
      <c r="P155" s="29">
        <f t="shared" si="5"/>
        <v>77168.75</v>
      </c>
    </row>
    <row r="156" spans="2:16" x14ac:dyDescent="0.3">
      <c r="B156" s="23">
        <v>643</v>
      </c>
      <c r="C156" s="24">
        <v>7</v>
      </c>
      <c r="D156" s="25" t="s">
        <v>164</v>
      </c>
      <c r="E156" s="26">
        <v>6.900025061560684</v>
      </c>
      <c r="F156" s="46">
        <v>0</v>
      </c>
      <c r="G156" s="27">
        <v>5834.8</v>
      </c>
      <c r="H156" s="49">
        <v>0</v>
      </c>
      <c r="I156" s="49">
        <v>18024.349999999999</v>
      </c>
      <c r="J156" s="49">
        <v>1270</v>
      </c>
      <c r="K156" s="49">
        <v>82.07</v>
      </c>
      <c r="L156" s="49">
        <v>900.07</v>
      </c>
      <c r="M156" s="28">
        <f t="shared" si="6"/>
        <v>3.5701167972037845E-2</v>
      </c>
      <c r="N156" s="49">
        <v>26111.29</v>
      </c>
      <c r="O156" s="49">
        <v>0</v>
      </c>
      <c r="P156" s="29">
        <f t="shared" si="5"/>
        <v>26111.29</v>
      </c>
    </row>
    <row r="157" spans="2:16" x14ac:dyDescent="0.3">
      <c r="B157" s="23">
        <v>644</v>
      </c>
      <c r="C157" s="24">
        <v>6</v>
      </c>
      <c r="D157" s="25" t="s">
        <v>265</v>
      </c>
      <c r="E157" s="26">
        <v>4.7100926742643461</v>
      </c>
      <c r="F157" s="46">
        <v>0</v>
      </c>
      <c r="G157" s="27">
        <v>36333.08</v>
      </c>
      <c r="H157" s="49">
        <v>1193.8399999999999</v>
      </c>
      <c r="I157" s="49">
        <v>0</v>
      </c>
      <c r="J157" s="49">
        <v>5810.39</v>
      </c>
      <c r="K157" s="49">
        <v>0</v>
      </c>
      <c r="L157" s="49">
        <v>1416.33</v>
      </c>
      <c r="M157" s="28">
        <f t="shared" si="6"/>
        <v>3.268153930181638E-2</v>
      </c>
      <c r="N157" s="49">
        <v>44753.64</v>
      </c>
      <c r="O157" s="49">
        <v>0</v>
      </c>
      <c r="P157" s="29">
        <f t="shared" si="5"/>
        <v>44753.64</v>
      </c>
    </row>
    <row r="158" spans="2:16" x14ac:dyDescent="0.3">
      <c r="B158" s="23">
        <v>645</v>
      </c>
      <c r="C158" s="24">
        <v>8</v>
      </c>
      <c r="D158" s="25" t="s">
        <v>198</v>
      </c>
      <c r="E158" s="26">
        <v>9.713523715199134</v>
      </c>
      <c r="F158" s="44">
        <v>1</v>
      </c>
      <c r="G158" s="27">
        <v>8020.33</v>
      </c>
      <c r="H158" s="49">
        <v>630</v>
      </c>
      <c r="I158" s="49">
        <v>0</v>
      </c>
      <c r="J158" s="49">
        <v>0</v>
      </c>
      <c r="K158" s="49">
        <v>0</v>
      </c>
      <c r="L158" s="49">
        <v>281.02</v>
      </c>
      <c r="M158" s="28">
        <f t="shared" si="6"/>
        <v>3.2486621897661709E-2</v>
      </c>
      <c r="N158" s="49">
        <v>8931.35</v>
      </c>
      <c r="O158" s="49">
        <v>0</v>
      </c>
      <c r="P158" s="29">
        <f t="shared" si="5"/>
        <v>8931.35</v>
      </c>
    </row>
    <row r="159" spans="2:16" x14ac:dyDescent="0.3">
      <c r="B159" s="23">
        <v>694</v>
      </c>
      <c r="C159" s="24">
        <v>6</v>
      </c>
      <c r="D159" s="25" t="s">
        <v>84</v>
      </c>
      <c r="E159" s="26">
        <v>19.03</v>
      </c>
      <c r="F159" s="44">
        <v>1</v>
      </c>
      <c r="G159" s="27">
        <v>34473.26</v>
      </c>
      <c r="H159" s="49">
        <v>2159.12</v>
      </c>
      <c r="I159" s="49">
        <v>0</v>
      </c>
      <c r="J159" s="49">
        <v>5568.1</v>
      </c>
      <c r="K159" s="49">
        <v>1443.22</v>
      </c>
      <c r="L159" s="49">
        <v>2139</v>
      </c>
      <c r="M159" s="28">
        <f t="shared" si="6"/>
        <v>4.9010510107988098E-2</v>
      </c>
      <c r="N159" s="49">
        <v>45782.7</v>
      </c>
      <c r="O159" s="49">
        <v>0</v>
      </c>
      <c r="P159" s="29">
        <f t="shared" si="5"/>
        <v>45782.7</v>
      </c>
    </row>
    <row r="160" spans="2:16" x14ac:dyDescent="0.3">
      <c r="B160" s="23">
        <v>696</v>
      </c>
      <c r="C160" s="24">
        <v>5</v>
      </c>
      <c r="D160" s="25" t="s">
        <v>62</v>
      </c>
      <c r="E160" s="26">
        <v>292.79000000000002</v>
      </c>
      <c r="F160" s="44">
        <v>1</v>
      </c>
      <c r="G160" s="27">
        <v>113635.2</v>
      </c>
      <c r="H160" s="49">
        <v>0</v>
      </c>
      <c r="I160" s="49">
        <v>0</v>
      </c>
      <c r="J160" s="49">
        <v>600</v>
      </c>
      <c r="K160" s="49">
        <v>0</v>
      </c>
      <c r="L160" s="49">
        <v>3439.06</v>
      </c>
      <c r="M160" s="28">
        <f t="shared" si="6"/>
        <v>3.0105081445999132E-2</v>
      </c>
      <c r="N160" s="49">
        <v>117674.26</v>
      </c>
      <c r="O160" s="49">
        <v>129</v>
      </c>
      <c r="P160" s="29">
        <f t="shared" si="5"/>
        <v>117545.26</v>
      </c>
    </row>
    <row r="161" spans="2:16" x14ac:dyDescent="0.3">
      <c r="B161" s="23">
        <v>706</v>
      </c>
      <c r="C161" s="24">
        <v>6</v>
      </c>
      <c r="D161" s="25" t="s">
        <v>85</v>
      </c>
      <c r="E161" s="26">
        <v>50.910157288145029</v>
      </c>
      <c r="F161" s="44">
        <v>1</v>
      </c>
      <c r="G161" s="27">
        <v>33049.71</v>
      </c>
      <c r="H161" s="49">
        <v>20082.080000000002</v>
      </c>
      <c r="I161" s="49">
        <v>7171.61</v>
      </c>
      <c r="J161" s="49">
        <v>897.5</v>
      </c>
      <c r="K161" s="49">
        <v>0</v>
      </c>
      <c r="L161" s="49">
        <v>1853.98</v>
      </c>
      <c r="M161" s="28">
        <f t="shared" si="6"/>
        <v>3.0293345359300276E-2</v>
      </c>
      <c r="N161" s="49">
        <v>63054.879999999997</v>
      </c>
      <c r="O161" s="49">
        <v>0</v>
      </c>
      <c r="P161" s="29">
        <f t="shared" si="5"/>
        <v>63054.879999999997</v>
      </c>
    </row>
    <row r="162" spans="2:16" x14ac:dyDescent="0.3">
      <c r="B162" s="23">
        <v>709</v>
      </c>
      <c r="C162" s="24">
        <v>8</v>
      </c>
      <c r="D162" s="25" t="s">
        <v>199</v>
      </c>
      <c r="E162" s="26">
        <v>70.12997764079941</v>
      </c>
      <c r="F162" s="44">
        <v>0</v>
      </c>
      <c r="G162" s="27">
        <v>0</v>
      </c>
      <c r="H162" s="49">
        <v>9538.01</v>
      </c>
      <c r="I162" s="49">
        <v>43046</v>
      </c>
      <c r="J162" s="49">
        <v>300</v>
      </c>
      <c r="K162" s="49">
        <v>0</v>
      </c>
      <c r="L162" s="49">
        <v>1592.52</v>
      </c>
      <c r="M162" s="28">
        <f t="shared" si="6"/>
        <v>3.0113450171422324E-2</v>
      </c>
      <c r="N162" s="49">
        <v>54476.53</v>
      </c>
      <c r="O162" s="49">
        <v>0</v>
      </c>
      <c r="P162" s="29">
        <f t="shared" si="5"/>
        <v>54476.53</v>
      </c>
    </row>
    <row r="163" spans="2:16" x14ac:dyDescent="0.3">
      <c r="B163" s="23">
        <v>710</v>
      </c>
      <c r="C163" s="24">
        <v>6</v>
      </c>
      <c r="D163" s="25" t="s">
        <v>86</v>
      </c>
      <c r="E163" s="26">
        <v>72.740000000000009</v>
      </c>
      <c r="F163" s="44">
        <v>0</v>
      </c>
      <c r="G163" s="27">
        <v>26953.27</v>
      </c>
      <c r="H163" s="49">
        <v>46766.28</v>
      </c>
      <c r="I163" s="49">
        <v>0</v>
      </c>
      <c r="J163" s="49">
        <v>0</v>
      </c>
      <c r="K163" s="49">
        <v>0</v>
      </c>
      <c r="L163" s="49">
        <v>2211.59</v>
      </c>
      <c r="M163" s="28">
        <f t="shared" si="6"/>
        <v>3.0000047477229581E-2</v>
      </c>
      <c r="N163" s="49">
        <v>75931.14</v>
      </c>
      <c r="O163" s="49">
        <v>0</v>
      </c>
      <c r="P163" s="29">
        <f t="shared" si="5"/>
        <v>75931.14</v>
      </c>
    </row>
    <row r="164" spans="2:16" x14ac:dyDescent="0.3">
      <c r="B164" s="23">
        <v>711</v>
      </c>
      <c r="C164" s="24">
        <v>7</v>
      </c>
      <c r="D164" s="25" t="s">
        <v>165</v>
      </c>
      <c r="E164" s="26">
        <v>446.28</v>
      </c>
      <c r="F164" s="44">
        <v>0</v>
      </c>
      <c r="G164" s="27">
        <v>92607.12</v>
      </c>
      <c r="H164" s="49">
        <v>17019.96</v>
      </c>
      <c r="I164" s="49">
        <v>102933.43</v>
      </c>
      <c r="J164" s="49">
        <v>7115.25</v>
      </c>
      <c r="K164" s="49">
        <v>6214.61</v>
      </c>
      <c r="L164" s="49">
        <v>10954.12</v>
      </c>
      <c r="M164" s="28">
        <f t="shared" si="6"/>
        <v>4.8493080957811532E-2</v>
      </c>
      <c r="N164" s="49">
        <v>236844.49</v>
      </c>
      <c r="O164" s="49">
        <v>12751.15</v>
      </c>
      <c r="P164" s="29">
        <f t="shared" si="5"/>
        <v>224093.34</v>
      </c>
    </row>
    <row r="165" spans="2:16" x14ac:dyDescent="0.3">
      <c r="B165" s="23">
        <v>712</v>
      </c>
      <c r="C165" s="24">
        <v>7</v>
      </c>
      <c r="D165" s="25" t="s">
        <v>166</v>
      </c>
      <c r="E165" s="26">
        <v>802.26999999999987</v>
      </c>
      <c r="F165" s="46">
        <v>1</v>
      </c>
      <c r="G165" s="27">
        <v>267480.68</v>
      </c>
      <c r="H165" s="49">
        <v>102299.51</v>
      </c>
      <c r="I165" s="49">
        <v>0</v>
      </c>
      <c r="J165" s="49">
        <v>705.5</v>
      </c>
      <c r="K165" s="49">
        <v>0</v>
      </c>
      <c r="L165" s="49">
        <v>11142.86</v>
      </c>
      <c r="M165" s="28">
        <f t="shared" si="6"/>
        <v>3.0076357335151058E-2</v>
      </c>
      <c r="N165" s="49">
        <v>381628.55</v>
      </c>
      <c r="O165" s="49">
        <v>0</v>
      </c>
      <c r="P165" s="29">
        <f t="shared" si="5"/>
        <v>381628.55</v>
      </c>
    </row>
    <row r="166" spans="2:16" x14ac:dyDescent="0.3">
      <c r="B166" s="23">
        <v>714</v>
      </c>
      <c r="C166" s="24">
        <v>8</v>
      </c>
      <c r="D166" s="25" t="s">
        <v>200</v>
      </c>
      <c r="E166" s="26">
        <v>52.871224779011598</v>
      </c>
      <c r="F166" s="44">
        <v>0</v>
      </c>
      <c r="G166" s="27">
        <v>0</v>
      </c>
      <c r="H166" s="49">
        <v>0</v>
      </c>
      <c r="I166" s="49">
        <v>108084.61</v>
      </c>
      <c r="J166" s="49">
        <v>0</v>
      </c>
      <c r="K166" s="49">
        <v>0</v>
      </c>
      <c r="L166" s="49">
        <v>3242.54</v>
      </c>
      <c r="M166" s="28">
        <f t="shared" si="6"/>
        <v>3.0000015728418688E-2</v>
      </c>
      <c r="N166" s="49">
        <v>111327.15</v>
      </c>
      <c r="O166" s="49">
        <v>0</v>
      </c>
      <c r="P166" s="29">
        <f t="shared" si="5"/>
        <v>111327.15</v>
      </c>
    </row>
    <row r="167" spans="2:16" x14ac:dyDescent="0.3">
      <c r="B167" s="23">
        <v>718</v>
      </c>
      <c r="C167" s="24">
        <v>7</v>
      </c>
      <c r="D167" s="25" t="s">
        <v>167</v>
      </c>
      <c r="E167" s="26">
        <v>39.640028044351531</v>
      </c>
      <c r="F167" s="46">
        <v>1</v>
      </c>
      <c r="G167" s="27">
        <v>22658.36</v>
      </c>
      <c r="H167" s="49">
        <v>0</v>
      </c>
      <c r="I167" s="49">
        <v>0</v>
      </c>
      <c r="J167" s="49">
        <v>1275</v>
      </c>
      <c r="K167" s="49">
        <v>0</v>
      </c>
      <c r="L167" s="49">
        <v>743.5</v>
      </c>
      <c r="M167" s="28">
        <f t="shared" si="6"/>
        <v>3.1065424996740951E-2</v>
      </c>
      <c r="N167" s="49">
        <v>24676.86</v>
      </c>
      <c r="O167" s="49">
        <v>0</v>
      </c>
      <c r="P167" s="29">
        <f t="shared" si="5"/>
        <v>24676.86</v>
      </c>
    </row>
    <row r="168" spans="2:16" x14ac:dyDescent="0.3">
      <c r="B168" s="23">
        <v>731</v>
      </c>
      <c r="C168" s="24">
        <v>5</v>
      </c>
      <c r="D168" s="25" t="s">
        <v>63</v>
      </c>
      <c r="E168" s="26">
        <v>782.43155723259167</v>
      </c>
      <c r="F168" s="44">
        <v>0</v>
      </c>
      <c r="G168" s="27">
        <v>335092.05</v>
      </c>
      <c r="H168" s="49">
        <v>53524.3</v>
      </c>
      <c r="I168" s="49">
        <v>3095.45</v>
      </c>
      <c r="J168" s="49">
        <v>11293.78</v>
      </c>
      <c r="K168" s="49">
        <v>0</v>
      </c>
      <c r="L168" s="49">
        <v>12316.04</v>
      </c>
      <c r="M168" s="28">
        <f t="shared" si="6"/>
        <v>3.056047015527676E-2</v>
      </c>
      <c r="N168" s="49">
        <v>415321.62</v>
      </c>
      <c r="O168" s="49">
        <v>15317.28</v>
      </c>
      <c r="P168" s="29">
        <f t="shared" si="5"/>
        <v>400004.33999999997</v>
      </c>
    </row>
    <row r="169" spans="2:16" x14ac:dyDescent="0.3">
      <c r="B169" s="23">
        <v>732</v>
      </c>
      <c r="C169" s="24">
        <v>5</v>
      </c>
      <c r="D169" s="25" t="s">
        <v>64</v>
      </c>
      <c r="E169" s="26">
        <v>221.35846266922772</v>
      </c>
      <c r="F169" s="46">
        <v>1</v>
      </c>
      <c r="G169" s="27">
        <v>51779.29</v>
      </c>
      <c r="H169" s="49">
        <v>36091</v>
      </c>
      <c r="I169" s="49">
        <v>0</v>
      </c>
      <c r="J169" s="49">
        <v>1200.58</v>
      </c>
      <c r="K169" s="49">
        <v>0</v>
      </c>
      <c r="L169" s="49">
        <v>2696.14</v>
      </c>
      <c r="M169" s="28">
        <f t="shared" si="6"/>
        <v>3.0269604417246625E-2</v>
      </c>
      <c r="N169" s="49">
        <v>91767.01</v>
      </c>
      <c r="O169" s="49">
        <v>0</v>
      </c>
      <c r="P169" s="29">
        <f t="shared" si="5"/>
        <v>91767.01</v>
      </c>
    </row>
    <row r="170" spans="2:16" x14ac:dyDescent="0.3">
      <c r="B170" s="23">
        <v>736</v>
      </c>
      <c r="C170" s="24">
        <v>7</v>
      </c>
      <c r="D170" s="25" t="s">
        <v>168</v>
      </c>
      <c r="E170" s="26">
        <v>131.56105718761611</v>
      </c>
      <c r="F170" s="44">
        <v>0</v>
      </c>
      <c r="G170" s="27">
        <v>150096</v>
      </c>
      <c r="H170" s="49">
        <v>13625.1</v>
      </c>
      <c r="I170" s="49">
        <v>0</v>
      </c>
      <c r="J170" s="49">
        <v>1309.8699999999999</v>
      </c>
      <c r="K170" s="49">
        <v>0</v>
      </c>
      <c r="L170" s="49">
        <v>4977.13</v>
      </c>
      <c r="M170" s="28">
        <f t="shared" si="6"/>
        <v>3.0158763533899121E-2</v>
      </c>
      <c r="N170" s="49">
        <v>170008.1</v>
      </c>
      <c r="O170" s="49">
        <v>144</v>
      </c>
      <c r="P170" s="29">
        <f t="shared" si="5"/>
        <v>169864.1</v>
      </c>
    </row>
    <row r="171" spans="2:16" x14ac:dyDescent="0.3">
      <c r="B171" s="23">
        <v>747</v>
      </c>
      <c r="C171" s="24">
        <v>6</v>
      </c>
      <c r="D171" s="25" t="s">
        <v>87</v>
      </c>
      <c r="E171" s="26">
        <v>38</v>
      </c>
      <c r="F171" s="44">
        <v>1</v>
      </c>
      <c r="G171" s="27">
        <v>40393.519999999997</v>
      </c>
      <c r="H171" s="49">
        <v>0</v>
      </c>
      <c r="I171" s="49">
        <v>3678.56</v>
      </c>
      <c r="J171" s="49">
        <v>198.22</v>
      </c>
      <c r="K171" s="49">
        <v>29.53</v>
      </c>
      <c r="L171" s="49">
        <v>1407.12</v>
      </c>
      <c r="M171" s="28">
        <f t="shared" si="6"/>
        <v>3.1763553042980078E-2</v>
      </c>
      <c r="N171" s="49">
        <v>45706.95</v>
      </c>
      <c r="O171" s="49">
        <v>0</v>
      </c>
      <c r="P171" s="29">
        <f t="shared" si="5"/>
        <v>45706.95</v>
      </c>
    </row>
    <row r="172" spans="2:16" x14ac:dyDescent="0.3">
      <c r="B172" s="23">
        <v>749</v>
      </c>
      <c r="C172" s="24">
        <v>8</v>
      </c>
      <c r="D172" s="25" t="s">
        <v>201</v>
      </c>
      <c r="E172" s="26">
        <v>38.992962784915356</v>
      </c>
      <c r="F172" s="44">
        <v>0</v>
      </c>
      <c r="G172" s="27">
        <v>0</v>
      </c>
      <c r="H172" s="49">
        <v>12875.95</v>
      </c>
      <c r="I172" s="49">
        <v>0</v>
      </c>
      <c r="J172" s="49">
        <v>0</v>
      </c>
      <c r="K172" s="49">
        <v>0</v>
      </c>
      <c r="L172" s="49">
        <v>386.28</v>
      </c>
      <c r="M172" s="28">
        <f t="shared" si="6"/>
        <v>3.0000116496258528E-2</v>
      </c>
      <c r="N172" s="49">
        <v>13262.23</v>
      </c>
      <c r="O172" s="49">
        <v>0</v>
      </c>
      <c r="P172" s="29">
        <f t="shared" si="5"/>
        <v>13262.23</v>
      </c>
    </row>
    <row r="173" spans="2:16" x14ac:dyDescent="0.3">
      <c r="B173" s="23">
        <v>754</v>
      </c>
      <c r="C173" s="24">
        <v>5</v>
      </c>
      <c r="D173" s="25" t="s">
        <v>65</v>
      </c>
      <c r="E173" s="26">
        <v>99.520260711578032</v>
      </c>
      <c r="F173" s="46">
        <v>0</v>
      </c>
      <c r="G173" s="27">
        <v>34812.300000000003</v>
      </c>
      <c r="H173" s="49">
        <v>0</v>
      </c>
      <c r="I173" s="49">
        <v>0</v>
      </c>
      <c r="J173" s="49">
        <v>475</v>
      </c>
      <c r="K173" s="49">
        <v>0</v>
      </c>
      <c r="L173" s="49">
        <v>1068.1199999999999</v>
      </c>
      <c r="M173" s="28">
        <f t="shared" si="6"/>
        <v>3.0269247009547345E-2</v>
      </c>
      <c r="N173" s="49">
        <v>36355.42</v>
      </c>
      <c r="O173" s="49">
        <v>0</v>
      </c>
      <c r="P173" s="29">
        <f t="shared" si="5"/>
        <v>36355.42</v>
      </c>
    </row>
    <row r="174" spans="2:16" x14ac:dyDescent="0.3">
      <c r="B174" s="23">
        <v>757</v>
      </c>
      <c r="C174" s="24">
        <v>7</v>
      </c>
      <c r="D174" s="25" t="s">
        <v>169</v>
      </c>
      <c r="E174" s="26">
        <v>463.09248804220078</v>
      </c>
      <c r="F174" s="44">
        <v>0</v>
      </c>
      <c r="G174" s="27">
        <v>219962.23</v>
      </c>
      <c r="H174" s="49">
        <v>47339.1</v>
      </c>
      <c r="I174" s="49">
        <v>2518.56</v>
      </c>
      <c r="J174" s="49">
        <v>6025.43</v>
      </c>
      <c r="K174" s="49">
        <v>0</v>
      </c>
      <c r="L174" s="49">
        <v>8550.7999999999993</v>
      </c>
      <c r="M174" s="28">
        <f t="shared" si="6"/>
        <v>3.0998532075874982E-2</v>
      </c>
      <c r="N174" s="49">
        <v>284396.12</v>
      </c>
      <c r="O174" s="49">
        <v>608</v>
      </c>
      <c r="P174" s="29">
        <f t="shared" si="5"/>
        <v>283788.12</v>
      </c>
    </row>
    <row r="175" spans="2:16" x14ac:dyDescent="0.3">
      <c r="B175" s="23">
        <v>758</v>
      </c>
      <c r="C175" s="24">
        <v>6</v>
      </c>
      <c r="D175" s="25" t="s">
        <v>88</v>
      </c>
      <c r="E175" s="26">
        <v>310.97010643301292</v>
      </c>
      <c r="F175" s="44">
        <v>1</v>
      </c>
      <c r="G175" s="27">
        <v>172073.52</v>
      </c>
      <c r="H175" s="49">
        <v>46698.34</v>
      </c>
      <c r="I175" s="49">
        <v>83624.58</v>
      </c>
      <c r="J175" s="49">
        <v>32214.43</v>
      </c>
      <c r="K175" s="49">
        <v>0</v>
      </c>
      <c r="L175" s="49">
        <v>11584.81</v>
      </c>
      <c r="M175" s="28">
        <f t="shared" si="6"/>
        <v>3.4621738379270225E-2</v>
      </c>
      <c r="N175" s="49">
        <v>346195.68</v>
      </c>
      <c r="O175" s="49">
        <v>10.15</v>
      </c>
      <c r="P175" s="29">
        <f t="shared" si="5"/>
        <v>346185.52999999997</v>
      </c>
    </row>
    <row r="176" spans="2:16" x14ac:dyDescent="0.3">
      <c r="B176" s="23">
        <v>760</v>
      </c>
      <c r="C176" s="24">
        <v>4</v>
      </c>
      <c r="D176" s="25" t="s">
        <v>47</v>
      </c>
      <c r="E176" s="26">
        <v>4818.32</v>
      </c>
      <c r="F176" s="46">
        <v>1</v>
      </c>
      <c r="G176" s="27">
        <v>838284.99</v>
      </c>
      <c r="H176" s="49">
        <v>713048.99</v>
      </c>
      <c r="I176" s="49">
        <v>0</v>
      </c>
      <c r="J176" s="49">
        <v>77795.55</v>
      </c>
      <c r="K176" s="49">
        <v>634.71</v>
      </c>
      <c r="L176" s="49">
        <v>50806.41</v>
      </c>
      <c r="M176" s="28">
        <f t="shared" si="6"/>
        <v>3.1174085645663697E-2</v>
      </c>
      <c r="N176" s="49">
        <v>1680570.65</v>
      </c>
      <c r="O176" s="49">
        <v>569902.49</v>
      </c>
      <c r="P176" s="29">
        <f t="shared" si="5"/>
        <v>1110668.1599999999</v>
      </c>
    </row>
    <row r="177" spans="2:16" x14ac:dyDescent="0.3">
      <c r="B177" s="23">
        <v>764</v>
      </c>
      <c r="C177" s="24">
        <v>8</v>
      </c>
      <c r="D177" s="25" t="s">
        <v>202</v>
      </c>
      <c r="E177" s="26">
        <v>10.911499538676168</v>
      </c>
      <c r="F177" s="46">
        <v>1</v>
      </c>
      <c r="G177" s="27">
        <v>0</v>
      </c>
      <c r="H177" s="49">
        <v>0</v>
      </c>
      <c r="I177" s="49">
        <v>9768.9599999999991</v>
      </c>
      <c r="J177" s="49">
        <v>0</v>
      </c>
      <c r="K177" s="49">
        <v>0</v>
      </c>
      <c r="L177" s="49">
        <v>293.07</v>
      </c>
      <c r="M177" s="28">
        <f t="shared" si="6"/>
        <v>3.000012283805031E-2</v>
      </c>
      <c r="N177" s="49">
        <v>10062.030000000001</v>
      </c>
      <c r="O177" s="49">
        <v>0</v>
      </c>
      <c r="P177" s="29">
        <f t="shared" si="5"/>
        <v>10062.030000000001</v>
      </c>
    </row>
    <row r="178" spans="2:16" x14ac:dyDescent="0.3">
      <c r="B178" s="23">
        <v>765</v>
      </c>
      <c r="C178" s="24">
        <v>6</v>
      </c>
      <c r="D178" s="25" t="s">
        <v>89</v>
      </c>
      <c r="E178" s="26">
        <v>114.5</v>
      </c>
      <c r="F178" s="46">
        <v>1</v>
      </c>
      <c r="G178" s="27">
        <v>80838.52</v>
      </c>
      <c r="H178" s="49">
        <v>0</v>
      </c>
      <c r="I178" s="49">
        <v>10170</v>
      </c>
      <c r="J178" s="49">
        <v>0</v>
      </c>
      <c r="K178" s="49">
        <v>0</v>
      </c>
      <c r="L178" s="49">
        <v>2730.26</v>
      </c>
      <c r="M178" s="28">
        <f t="shared" si="6"/>
        <v>3.0000048347121788E-2</v>
      </c>
      <c r="N178" s="49">
        <v>93738.78</v>
      </c>
      <c r="O178" s="49">
        <v>0</v>
      </c>
      <c r="P178" s="29">
        <f t="shared" si="5"/>
        <v>93738.78</v>
      </c>
    </row>
    <row r="179" spans="2:16" x14ac:dyDescent="0.3">
      <c r="B179" s="23">
        <v>770</v>
      </c>
      <c r="C179" s="24">
        <v>6</v>
      </c>
      <c r="D179" s="25" t="s">
        <v>90</v>
      </c>
      <c r="E179" s="26">
        <v>42.24</v>
      </c>
      <c r="F179" s="44">
        <v>1</v>
      </c>
      <c r="G179" s="27">
        <v>12818.43</v>
      </c>
      <c r="H179" s="49">
        <v>0</v>
      </c>
      <c r="I179" s="49">
        <v>12862.93</v>
      </c>
      <c r="J179" s="49">
        <v>0</v>
      </c>
      <c r="K179" s="49">
        <v>0</v>
      </c>
      <c r="L179" s="49">
        <v>863.18</v>
      </c>
      <c r="M179" s="28">
        <f t="shared" si="6"/>
        <v>3.3611148319247885E-2</v>
      </c>
      <c r="N179" s="49">
        <v>26544.54</v>
      </c>
      <c r="O179" s="49">
        <v>0</v>
      </c>
      <c r="P179" s="29">
        <f t="shared" si="5"/>
        <v>26544.54</v>
      </c>
    </row>
    <row r="180" spans="2:16" x14ac:dyDescent="0.3">
      <c r="B180" s="23">
        <v>771</v>
      </c>
      <c r="C180" s="24">
        <v>9</v>
      </c>
      <c r="D180" s="25" t="s">
        <v>250</v>
      </c>
      <c r="E180" s="26">
        <v>150.47963975564838</v>
      </c>
      <c r="F180" s="44">
        <v>0</v>
      </c>
      <c r="G180" s="27">
        <v>0</v>
      </c>
      <c r="H180" s="49">
        <v>0</v>
      </c>
      <c r="I180" s="49">
        <v>89101.16</v>
      </c>
      <c r="J180" s="49">
        <v>0</v>
      </c>
      <c r="K180" s="49">
        <v>0</v>
      </c>
      <c r="L180" s="49">
        <v>3440.44</v>
      </c>
      <c r="M180" s="28">
        <f t="shared" si="6"/>
        <v>3.8612740844226945E-2</v>
      </c>
      <c r="N180" s="49">
        <v>92541.6</v>
      </c>
      <c r="O180" s="49">
        <v>0</v>
      </c>
      <c r="P180" s="29">
        <f t="shared" si="5"/>
        <v>92541.6</v>
      </c>
    </row>
    <row r="181" spans="2:16" x14ac:dyDescent="0.3">
      <c r="B181" s="23">
        <v>774</v>
      </c>
      <c r="C181" s="24">
        <v>6</v>
      </c>
      <c r="D181" s="25" t="s">
        <v>91</v>
      </c>
      <c r="E181" s="26">
        <v>368.77053231096539</v>
      </c>
      <c r="F181" s="44">
        <v>1</v>
      </c>
      <c r="G181" s="27">
        <v>101166.68000000001</v>
      </c>
      <c r="H181" s="49">
        <v>31869.17</v>
      </c>
      <c r="I181" s="49">
        <v>184932.87</v>
      </c>
      <c r="J181" s="49">
        <v>2220.2800000000002</v>
      </c>
      <c r="K181" s="49">
        <v>1241.73</v>
      </c>
      <c r="L181" s="49">
        <v>11289.82</v>
      </c>
      <c r="M181" s="28">
        <f t="shared" si="6"/>
        <v>3.5123648569631162E-2</v>
      </c>
      <c r="N181" s="49">
        <v>332720.55</v>
      </c>
      <c r="O181" s="49">
        <v>0</v>
      </c>
      <c r="P181" s="29">
        <f t="shared" si="5"/>
        <v>332720.55</v>
      </c>
    </row>
    <row r="182" spans="2:16" x14ac:dyDescent="0.3">
      <c r="B182" s="23">
        <v>775</v>
      </c>
      <c r="C182" s="24">
        <v>8</v>
      </c>
      <c r="D182" s="25" t="s">
        <v>203</v>
      </c>
      <c r="E182" s="26">
        <v>171.21134730686421</v>
      </c>
      <c r="F182" s="44">
        <v>1</v>
      </c>
      <c r="G182" s="27">
        <v>0</v>
      </c>
      <c r="H182" s="49">
        <v>29102.880000000001</v>
      </c>
      <c r="I182" s="49">
        <v>91110.239999999991</v>
      </c>
      <c r="J182" s="49">
        <v>9347.41</v>
      </c>
      <c r="K182" s="49">
        <v>172.53</v>
      </c>
      <c r="L182" s="49">
        <v>5088.4399999999996</v>
      </c>
      <c r="M182" s="28">
        <f t="shared" si="6"/>
        <v>3.9222384795363649E-2</v>
      </c>
      <c r="N182" s="49">
        <v>134821.5</v>
      </c>
      <c r="O182" s="49">
        <v>0</v>
      </c>
      <c r="P182" s="29">
        <f t="shared" si="5"/>
        <v>134821.5</v>
      </c>
    </row>
    <row r="183" spans="2:16" x14ac:dyDescent="0.3">
      <c r="B183" s="23">
        <v>786</v>
      </c>
      <c r="C183" s="24">
        <v>7</v>
      </c>
      <c r="D183" s="25" t="s">
        <v>170</v>
      </c>
      <c r="E183" s="26">
        <v>3058.6000000000004</v>
      </c>
      <c r="F183" s="44">
        <v>0</v>
      </c>
      <c r="G183" s="27">
        <v>1027437.5499999999</v>
      </c>
      <c r="H183" s="49">
        <v>195574.45</v>
      </c>
      <c r="I183" s="49">
        <v>296085.31</v>
      </c>
      <c r="J183" s="49">
        <v>21051.8</v>
      </c>
      <c r="K183" s="49">
        <v>51295.02</v>
      </c>
      <c r="L183" s="49">
        <v>55523.33</v>
      </c>
      <c r="M183" s="28">
        <f t="shared" si="6"/>
        <v>3.4888645446824455E-2</v>
      </c>
      <c r="N183" s="49">
        <v>1646967.46</v>
      </c>
      <c r="O183" s="49">
        <v>167373.51999999999</v>
      </c>
      <c r="P183" s="29">
        <f t="shared" si="5"/>
        <v>1479593.94</v>
      </c>
    </row>
    <row r="184" spans="2:16" x14ac:dyDescent="0.3">
      <c r="B184" s="23">
        <v>790</v>
      </c>
      <c r="C184" s="24">
        <v>8</v>
      </c>
      <c r="D184" s="25" t="s">
        <v>266</v>
      </c>
      <c r="E184" s="26">
        <v>11.850041107387474</v>
      </c>
      <c r="F184" s="46">
        <v>1</v>
      </c>
      <c r="G184" s="27">
        <v>0</v>
      </c>
      <c r="H184" s="49">
        <v>4663.29</v>
      </c>
      <c r="I184" s="49">
        <v>4237.92</v>
      </c>
      <c r="J184" s="49">
        <v>61.14</v>
      </c>
      <c r="K184" s="49">
        <v>0</v>
      </c>
      <c r="L184" s="49">
        <v>270.08999999999997</v>
      </c>
      <c r="M184" s="28">
        <f t="shared" si="6"/>
        <v>3.0136069222915861E-2</v>
      </c>
      <c r="N184" s="49">
        <v>9232.44</v>
      </c>
      <c r="O184" s="49">
        <v>0</v>
      </c>
      <c r="P184" s="29">
        <f t="shared" si="5"/>
        <v>9232.44</v>
      </c>
    </row>
    <row r="185" spans="2:16" x14ac:dyDescent="0.3">
      <c r="B185" s="23">
        <v>794</v>
      </c>
      <c r="C185" s="24">
        <v>6</v>
      </c>
      <c r="D185" s="25" t="s">
        <v>92</v>
      </c>
      <c r="E185" s="26">
        <v>20.222113750946743</v>
      </c>
      <c r="F185" s="46">
        <v>0</v>
      </c>
      <c r="G185" s="27">
        <v>12649.87</v>
      </c>
      <c r="H185" s="49">
        <v>2032.2</v>
      </c>
      <c r="I185" s="49">
        <v>31546.93</v>
      </c>
      <c r="J185" s="49">
        <v>1077.5</v>
      </c>
      <c r="K185" s="49">
        <v>272.02</v>
      </c>
      <c r="L185" s="49">
        <v>2338.2800000000002</v>
      </c>
      <c r="M185" s="28">
        <f t="shared" si="6"/>
        <v>4.91457069282525E-2</v>
      </c>
      <c r="N185" s="49">
        <v>49916.800000000003</v>
      </c>
      <c r="O185" s="49">
        <v>0</v>
      </c>
      <c r="P185" s="29">
        <f t="shared" si="5"/>
        <v>49916.800000000003</v>
      </c>
    </row>
    <row r="186" spans="2:16" x14ac:dyDescent="0.3">
      <c r="B186" s="23">
        <v>795</v>
      </c>
      <c r="C186" s="24">
        <v>8</v>
      </c>
      <c r="D186" s="25" t="s">
        <v>267</v>
      </c>
      <c r="E186" s="26">
        <v>179.1317224964767</v>
      </c>
      <c r="F186" s="44">
        <v>1</v>
      </c>
      <c r="G186" s="27">
        <v>72816.789999999994</v>
      </c>
      <c r="H186" s="49">
        <v>62023.65</v>
      </c>
      <c r="I186" s="49">
        <v>56501.02</v>
      </c>
      <c r="J186" s="49">
        <v>4541.29</v>
      </c>
      <c r="K186" s="49">
        <v>6119.16</v>
      </c>
      <c r="L186" s="49">
        <v>8859.6200000000008</v>
      </c>
      <c r="M186" s="28">
        <f t="shared" si="6"/>
        <v>4.3859090243255627E-2</v>
      </c>
      <c r="N186" s="49">
        <v>210861.53</v>
      </c>
      <c r="O186" s="49">
        <v>4554.55</v>
      </c>
      <c r="P186" s="29">
        <f t="shared" si="5"/>
        <v>206306.98</v>
      </c>
    </row>
    <row r="187" spans="2:16" x14ac:dyDescent="0.3">
      <c r="B187" s="23">
        <v>796</v>
      </c>
      <c r="C187" s="24">
        <v>8</v>
      </c>
      <c r="D187" s="25" t="s">
        <v>204</v>
      </c>
      <c r="E187" s="26">
        <v>35.5</v>
      </c>
      <c r="F187" s="46">
        <v>1</v>
      </c>
      <c r="G187" s="27">
        <v>0</v>
      </c>
      <c r="H187" s="49">
        <v>0</v>
      </c>
      <c r="I187" s="49">
        <v>24384.57</v>
      </c>
      <c r="J187" s="49">
        <v>0</v>
      </c>
      <c r="K187" s="49">
        <v>513.05999999999995</v>
      </c>
      <c r="L187" s="49">
        <v>791.53</v>
      </c>
      <c r="M187" s="28">
        <f t="shared" si="6"/>
        <v>3.1791379340121932E-2</v>
      </c>
      <c r="N187" s="49">
        <v>25689.16</v>
      </c>
      <c r="O187" s="49">
        <v>0</v>
      </c>
      <c r="P187" s="29">
        <f t="shared" si="5"/>
        <v>25689.16</v>
      </c>
    </row>
    <row r="188" spans="2:16" x14ac:dyDescent="0.3">
      <c r="B188" s="23">
        <v>797</v>
      </c>
      <c r="C188" s="24">
        <v>8</v>
      </c>
      <c r="D188" s="25" t="s">
        <v>205</v>
      </c>
      <c r="E188" s="26">
        <v>18.136463858283562</v>
      </c>
      <c r="F188" s="44">
        <v>0</v>
      </c>
      <c r="G188" s="27">
        <v>0</v>
      </c>
      <c r="H188" s="49">
        <v>0</v>
      </c>
      <c r="I188" s="49">
        <v>42001.87</v>
      </c>
      <c r="J188" s="49">
        <v>0</v>
      </c>
      <c r="K188" s="49">
        <v>0</v>
      </c>
      <c r="L188" s="49">
        <v>1694.71</v>
      </c>
      <c r="M188" s="28">
        <f t="shared" si="6"/>
        <v>4.0348441628908424E-2</v>
      </c>
      <c r="N188" s="49">
        <v>43696.58</v>
      </c>
      <c r="O188" s="49">
        <v>1315</v>
      </c>
      <c r="P188" s="29">
        <f t="shared" si="5"/>
        <v>42381.58</v>
      </c>
    </row>
    <row r="189" spans="2:16" x14ac:dyDescent="0.3">
      <c r="B189" s="23">
        <v>801</v>
      </c>
      <c r="C189" s="24">
        <v>8</v>
      </c>
      <c r="D189" s="25" t="s">
        <v>206</v>
      </c>
      <c r="E189" s="26">
        <v>81.922589742232461</v>
      </c>
      <c r="F189" s="46">
        <v>0</v>
      </c>
      <c r="G189" s="27">
        <v>0</v>
      </c>
      <c r="H189" s="49">
        <v>0</v>
      </c>
      <c r="I189" s="49">
        <v>109159.81</v>
      </c>
      <c r="J189" s="49">
        <v>1978</v>
      </c>
      <c r="K189" s="49">
        <v>0</v>
      </c>
      <c r="L189" s="49">
        <v>4312.63</v>
      </c>
      <c r="M189" s="28">
        <f t="shared" si="6"/>
        <v>3.8804345703770844E-2</v>
      </c>
      <c r="N189" s="49">
        <v>115450.44</v>
      </c>
      <c r="O189" s="49">
        <v>0</v>
      </c>
      <c r="P189" s="29">
        <f t="shared" si="5"/>
        <v>115450.44</v>
      </c>
    </row>
    <row r="190" spans="2:16" x14ac:dyDescent="0.3">
      <c r="B190" s="23">
        <v>806</v>
      </c>
      <c r="C190" s="24">
        <v>6</v>
      </c>
      <c r="D190" s="25" t="s">
        <v>93</v>
      </c>
      <c r="E190" s="26">
        <v>38</v>
      </c>
      <c r="F190" s="44">
        <v>1</v>
      </c>
      <c r="G190" s="27">
        <v>38429.39</v>
      </c>
      <c r="H190" s="49">
        <v>0</v>
      </c>
      <c r="I190" s="49">
        <v>14594.32</v>
      </c>
      <c r="J190" s="49">
        <v>0</v>
      </c>
      <c r="K190" s="49">
        <v>0</v>
      </c>
      <c r="L190" s="49">
        <v>1661.12</v>
      </c>
      <c r="M190" s="28">
        <f t="shared" si="6"/>
        <v>3.1327872002920955E-2</v>
      </c>
      <c r="N190" s="49">
        <v>54684.83</v>
      </c>
      <c r="O190" s="49">
        <v>0</v>
      </c>
      <c r="P190" s="29">
        <f t="shared" si="5"/>
        <v>54684.83</v>
      </c>
    </row>
    <row r="191" spans="2:16" x14ac:dyDescent="0.3">
      <c r="B191" s="23">
        <v>809</v>
      </c>
      <c r="C191" s="24">
        <v>8</v>
      </c>
      <c r="D191" s="25" t="s">
        <v>268</v>
      </c>
      <c r="E191" s="26">
        <v>126.16898242797932</v>
      </c>
      <c r="F191" s="44">
        <v>1</v>
      </c>
      <c r="G191" s="27">
        <v>391526.94</v>
      </c>
      <c r="H191" s="49">
        <v>29049.48</v>
      </c>
      <c r="I191" s="49">
        <v>8548.26</v>
      </c>
      <c r="J191" s="49">
        <v>0</v>
      </c>
      <c r="K191" s="49">
        <v>12432.36</v>
      </c>
      <c r="L191" s="49">
        <v>21325.9</v>
      </c>
      <c r="M191" s="28">
        <f t="shared" si="6"/>
        <v>4.8297044476971772E-2</v>
      </c>
      <c r="N191" s="49">
        <v>462882.94</v>
      </c>
      <c r="O191" s="49">
        <v>0</v>
      </c>
      <c r="P191" s="29">
        <f t="shared" si="5"/>
        <v>462882.94</v>
      </c>
    </row>
    <row r="192" spans="2:16" x14ac:dyDescent="0.3">
      <c r="B192" s="23">
        <v>810</v>
      </c>
      <c r="C192" s="24">
        <v>8</v>
      </c>
      <c r="D192" s="25" t="s">
        <v>207</v>
      </c>
      <c r="E192" s="26">
        <v>136.84</v>
      </c>
      <c r="F192" s="46">
        <v>0</v>
      </c>
      <c r="G192" s="27">
        <v>1987.5</v>
      </c>
      <c r="H192" s="49">
        <v>104916.93</v>
      </c>
      <c r="I192" s="49">
        <v>47804.54</v>
      </c>
      <c r="J192" s="49">
        <v>0</v>
      </c>
      <c r="K192" s="49">
        <v>529.88</v>
      </c>
      <c r="L192" s="49">
        <v>5663.6</v>
      </c>
      <c r="M192" s="28">
        <f t="shared" si="6"/>
        <v>3.6483135503773703E-2</v>
      </c>
      <c r="N192" s="49">
        <v>160902.45000000001</v>
      </c>
      <c r="O192" s="49">
        <v>0</v>
      </c>
      <c r="P192" s="29">
        <f t="shared" si="5"/>
        <v>160902.45000000001</v>
      </c>
    </row>
    <row r="193" spans="2:16" x14ac:dyDescent="0.3">
      <c r="B193" s="23">
        <v>811</v>
      </c>
      <c r="C193" s="24">
        <v>6</v>
      </c>
      <c r="D193" s="25" t="s">
        <v>94</v>
      </c>
      <c r="E193" s="26">
        <v>628.76180768251299</v>
      </c>
      <c r="F193" s="46">
        <v>1</v>
      </c>
      <c r="G193" s="27">
        <v>224196.46</v>
      </c>
      <c r="H193" s="49">
        <v>73887.5</v>
      </c>
      <c r="I193" s="49">
        <v>296254.01</v>
      </c>
      <c r="J193" s="49">
        <v>4844.68</v>
      </c>
      <c r="K193" s="49">
        <v>24801.03</v>
      </c>
      <c r="L193" s="49">
        <v>29721.43</v>
      </c>
      <c r="M193" s="28">
        <f t="shared" si="6"/>
        <v>4.7631742548138442E-2</v>
      </c>
      <c r="N193" s="49">
        <v>653705.11</v>
      </c>
      <c r="O193" s="49">
        <v>3336.7400000000002</v>
      </c>
      <c r="P193" s="29">
        <f t="shared" si="5"/>
        <v>650368.37</v>
      </c>
    </row>
    <row r="194" spans="2:16" x14ac:dyDescent="0.3">
      <c r="B194" s="23">
        <v>812</v>
      </c>
      <c r="C194" s="24">
        <v>8</v>
      </c>
      <c r="D194" s="25" t="s">
        <v>208</v>
      </c>
      <c r="E194" s="26">
        <v>35.618797095482762</v>
      </c>
      <c r="F194" s="44">
        <v>1</v>
      </c>
      <c r="G194" s="27">
        <v>12871.49</v>
      </c>
      <c r="H194" s="49">
        <v>0</v>
      </c>
      <c r="I194" s="49">
        <v>70005.59</v>
      </c>
      <c r="J194" s="49">
        <v>424.15</v>
      </c>
      <c r="K194" s="49">
        <v>513.57000000000005</v>
      </c>
      <c r="L194" s="49">
        <v>3192.2</v>
      </c>
      <c r="M194" s="28">
        <f t="shared" si="6"/>
        <v>3.8086352291003496E-2</v>
      </c>
      <c r="N194" s="49">
        <v>87007</v>
      </c>
      <c r="O194" s="49">
        <v>164.5</v>
      </c>
      <c r="P194" s="29">
        <f t="shared" si="5"/>
        <v>86842.5</v>
      </c>
    </row>
    <row r="195" spans="2:16" x14ac:dyDescent="0.3">
      <c r="B195" s="23">
        <v>818</v>
      </c>
      <c r="C195" s="24">
        <v>8</v>
      </c>
      <c r="D195" s="25" t="s">
        <v>209</v>
      </c>
      <c r="E195" s="26">
        <v>32.857676017331173</v>
      </c>
      <c r="F195" s="44">
        <v>0</v>
      </c>
      <c r="G195" s="27">
        <v>0</v>
      </c>
      <c r="H195" s="49">
        <v>0</v>
      </c>
      <c r="I195" s="49">
        <v>18655</v>
      </c>
      <c r="J195" s="49">
        <v>50.71</v>
      </c>
      <c r="K195" s="49">
        <v>0</v>
      </c>
      <c r="L195" s="49">
        <v>562.19000000000005</v>
      </c>
      <c r="M195" s="28">
        <f t="shared" si="6"/>
        <v>3.0054459306810593E-2</v>
      </c>
      <c r="N195" s="49">
        <v>19267.900000000001</v>
      </c>
      <c r="O195" s="49">
        <v>0</v>
      </c>
      <c r="P195" s="29">
        <f t="shared" si="5"/>
        <v>19267.900000000001</v>
      </c>
    </row>
    <row r="196" spans="2:16" x14ac:dyDescent="0.3">
      <c r="B196" s="23">
        <v>824</v>
      </c>
      <c r="C196" s="24">
        <v>6</v>
      </c>
      <c r="D196" s="25" t="s">
        <v>95</v>
      </c>
      <c r="E196" s="26">
        <v>32.54</v>
      </c>
      <c r="F196" s="46">
        <v>1</v>
      </c>
      <c r="G196" s="27">
        <v>48365.1</v>
      </c>
      <c r="H196" s="49">
        <v>0</v>
      </c>
      <c r="I196" s="49">
        <v>8500</v>
      </c>
      <c r="J196" s="49">
        <v>0</v>
      </c>
      <c r="K196" s="49">
        <v>0</v>
      </c>
      <c r="L196" s="49">
        <v>1875.95</v>
      </c>
      <c r="M196" s="28">
        <f t="shared" si="6"/>
        <v>3.2989478608144537E-2</v>
      </c>
      <c r="N196" s="49">
        <v>58741.05</v>
      </c>
      <c r="O196" s="49">
        <v>0</v>
      </c>
      <c r="P196" s="29">
        <f t="shared" si="5"/>
        <v>58741.05</v>
      </c>
    </row>
    <row r="197" spans="2:16" x14ac:dyDescent="0.3">
      <c r="B197" s="23">
        <v>826</v>
      </c>
      <c r="C197" s="24">
        <v>6</v>
      </c>
      <c r="D197" s="25" t="s">
        <v>96</v>
      </c>
      <c r="E197" s="26">
        <v>45.95</v>
      </c>
      <c r="F197" s="44">
        <v>1</v>
      </c>
      <c r="G197" s="27">
        <v>31262.87</v>
      </c>
      <c r="H197" s="49">
        <v>0</v>
      </c>
      <c r="I197" s="49">
        <v>3976.88</v>
      </c>
      <c r="J197" s="49">
        <v>0</v>
      </c>
      <c r="K197" s="49">
        <v>0</v>
      </c>
      <c r="L197" s="49">
        <v>1136.73</v>
      </c>
      <c r="M197" s="28">
        <f t="shared" si="6"/>
        <v>3.2257039280925659E-2</v>
      </c>
      <c r="N197" s="49">
        <v>36376.480000000003</v>
      </c>
      <c r="O197" s="49">
        <v>0</v>
      </c>
      <c r="P197" s="29">
        <f t="shared" si="5"/>
        <v>36376.480000000003</v>
      </c>
    </row>
    <row r="198" spans="2:16" x14ac:dyDescent="0.3">
      <c r="B198" s="23">
        <v>830</v>
      </c>
      <c r="C198" s="24">
        <v>9</v>
      </c>
      <c r="D198" s="25" t="s">
        <v>251</v>
      </c>
      <c r="E198" s="26">
        <v>24.409999999999997</v>
      </c>
      <c r="F198" s="44">
        <v>1</v>
      </c>
      <c r="G198" s="27">
        <v>0</v>
      </c>
      <c r="H198" s="49">
        <v>13413.42</v>
      </c>
      <c r="I198" s="49">
        <v>14848.15</v>
      </c>
      <c r="J198" s="49">
        <v>0</v>
      </c>
      <c r="K198" s="49">
        <v>0</v>
      </c>
      <c r="L198" s="49">
        <v>1144.81</v>
      </c>
      <c r="M198" s="28">
        <f t="shared" si="6"/>
        <v>4.0507657571748491E-2</v>
      </c>
      <c r="N198" s="49">
        <v>29406.38</v>
      </c>
      <c r="O198" s="49">
        <v>0</v>
      </c>
      <c r="P198" s="29">
        <f t="shared" ref="P198:P255" si="7">N198-O198</f>
        <v>29406.38</v>
      </c>
    </row>
    <row r="199" spans="2:16" x14ac:dyDescent="0.3">
      <c r="B199" s="23">
        <v>833</v>
      </c>
      <c r="C199" s="24">
        <v>8</v>
      </c>
      <c r="D199" s="25" t="s">
        <v>210</v>
      </c>
      <c r="E199" s="26">
        <v>55.573879431587635</v>
      </c>
      <c r="F199" s="44">
        <v>0</v>
      </c>
      <c r="G199" s="27">
        <v>0</v>
      </c>
      <c r="H199" s="49">
        <v>24638.91</v>
      </c>
      <c r="I199" s="49">
        <v>13956.76</v>
      </c>
      <c r="J199" s="49">
        <v>50</v>
      </c>
      <c r="K199" s="49">
        <v>0</v>
      </c>
      <c r="L199" s="49">
        <v>1439.51</v>
      </c>
      <c r="M199" s="28">
        <f t="shared" si="6"/>
        <v>3.7248933709779129E-2</v>
      </c>
      <c r="N199" s="49">
        <v>40085.18</v>
      </c>
      <c r="O199" s="49">
        <v>0</v>
      </c>
      <c r="P199" s="29">
        <f t="shared" si="7"/>
        <v>40085.18</v>
      </c>
    </row>
    <row r="200" spans="2:16" x14ac:dyDescent="0.3">
      <c r="B200" s="23">
        <v>834</v>
      </c>
      <c r="C200" s="24">
        <v>8</v>
      </c>
      <c r="D200" s="25" t="s">
        <v>211</v>
      </c>
      <c r="E200" s="26">
        <v>114.61999999999999</v>
      </c>
      <c r="F200" s="44">
        <v>0</v>
      </c>
      <c r="G200" s="27">
        <v>0</v>
      </c>
      <c r="H200" s="49">
        <v>9130.43</v>
      </c>
      <c r="I200" s="49">
        <v>40761.49</v>
      </c>
      <c r="J200" s="49">
        <v>10786.17</v>
      </c>
      <c r="K200" s="49">
        <v>686.51</v>
      </c>
      <c r="L200" s="49">
        <v>2658.41</v>
      </c>
      <c r="M200" s="28">
        <f t="shared" ref="M200:M255" si="8">L200/(N200-L200)</f>
        <v>4.3321556728146186E-2</v>
      </c>
      <c r="N200" s="49">
        <v>64023.01</v>
      </c>
      <c r="O200" s="49">
        <v>5361.7</v>
      </c>
      <c r="P200" s="29">
        <f t="shared" si="7"/>
        <v>58661.310000000005</v>
      </c>
    </row>
    <row r="201" spans="2:16" x14ac:dyDescent="0.3">
      <c r="B201" s="23">
        <v>837</v>
      </c>
      <c r="C201" s="24">
        <v>8</v>
      </c>
      <c r="D201" s="25" t="s">
        <v>212</v>
      </c>
      <c r="E201" s="26">
        <v>194.5</v>
      </c>
      <c r="F201" s="46">
        <v>0</v>
      </c>
      <c r="G201" s="27">
        <v>24783.42</v>
      </c>
      <c r="H201" s="49">
        <v>0</v>
      </c>
      <c r="I201" s="49">
        <v>132937.66</v>
      </c>
      <c r="J201" s="49">
        <v>259</v>
      </c>
      <c r="K201" s="49">
        <v>748.26</v>
      </c>
      <c r="L201" s="49">
        <v>6208.8</v>
      </c>
      <c r="M201" s="28">
        <f t="shared" si="8"/>
        <v>3.9115888189846876E-2</v>
      </c>
      <c r="N201" s="49">
        <v>164937.14000000001</v>
      </c>
      <c r="O201" s="49">
        <v>0</v>
      </c>
      <c r="P201" s="29">
        <f t="shared" si="7"/>
        <v>164937.14000000001</v>
      </c>
    </row>
    <row r="202" spans="2:16" x14ac:dyDescent="0.3">
      <c r="B202" s="23">
        <v>840</v>
      </c>
      <c r="C202" s="24">
        <v>6</v>
      </c>
      <c r="D202" s="25" t="s">
        <v>97</v>
      </c>
      <c r="E202" s="26">
        <v>148.27232695257985</v>
      </c>
      <c r="F202" s="46">
        <v>0</v>
      </c>
      <c r="G202" s="27">
        <v>156200.95999999999</v>
      </c>
      <c r="H202" s="49">
        <v>0</v>
      </c>
      <c r="I202" s="49">
        <v>0</v>
      </c>
      <c r="J202" s="49">
        <v>4222.6000000000004</v>
      </c>
      <c r="K202" s="49">
        <v>0</v>
      </c>
      <c r="L202" s="49">
        <v>4897.16</v>
      </c>
      <c r="M202" s="28">
        <f t="shared" si="8"/>
        <v>3.0526438884662575E-2</v>
      </c>
      <c r="N202" s="49">
        <v>165320.72</v>
      </c>
      <c r="O202" s="49">
        <v>0</v>
      </c>
      <c r="P202" s="29">
        <f t="shared" si="7"/>
        <v>165320.72</v>
      </c>
    </row>
    <row r="203" spans="2:16" x14ac:dyDescent="0.3">
      <c r="B203" s="23">
        <v>843</v>
      </c>
      <c r="C203" s="24">
        <v>6</v>
      </c>
      <c r="D203" s="25" t="s">
        <v>98</v>
      </c>
      <c r="E203" s="26">
        <v>25</v>
      </c>
      <c r="F203" s="46">
        <v>1</v>
      </c>
      <c r="G203" s="27">
        <v>31535.99</v>
      </c>
      <c r="H203" s="49">
        <v>0</v>
      </c>
      <c r="I203" s="49">
        <v>0</v>
      </c>
      <c r="J203" s="49">
        <v>0</v>
      </c>
      <c r="K203" s="49">
        <v>0</v>
      </c>
      <c r="L203" s="49">
        <v>946.08</v>
      </c>
      <c r="M203" s="28">
        <f t="shared" si="8"/>
        <v>3.0000009512940615E-2</v>
      </c>
      <c r="N203" s="49">
        <v>32482.07</v>
      </c>
      <c r="O203" s="49">
        <v>0</v>
      </c>
      <c r="P203" s="29">
        <f t="shared" si="7"/>
        <v>32482.07</v>
      </c>
    </row>
    <row r="204" spans="2:16" x14ac:dyDescent="0.3">
      <c r="B204" s="23">
        <v>845</v>
      </c>
      <c r="C204" s="24">
        <v>8</v>
      </c>
      <c r="D204" s="25" t="s">
        <v>213</v>
      </c>
      <c r="E204" s="26">
        <v>1.2819104353130046</v>
      </c>
      <c r="F204" s="46">
        <v>1</v>
      </c>
      <c r="G204" s="27">
        <v>0</v>
      </c>
      <c r="H204" s="49">
        <v>0</v>
      </c>
      <c r="I204" s="49">
        <v>2655.4</v>
      </c>
      <c r="J204" s="49">
        <v>0</v>
      </c>
      <c r="K204" s="49">
        <v>0</v>
      </c>
      <c r="L204" s="49">
        <v>90.13</v>
      </c>
      <c r="M204" s="28">
        <f t="shared" si="8"/>
        <v>3.3942155607441439E-2</v>
      </c>
      <c r="N204" s="49">
        <v>2745.53</v>
      </c>
      <c r="O204" s="49">
        <v>0</v>
      </c>
      <c r="P204" s="29">
        <f t="shared" si="7"/>
        <v>2745.53</v>
      </c>
    </row>
    <row r="205" spans="2:16" x14ac:dyDescent="0.3">
      <c r="B205" s="23">
        <v>846</v>
      </c>
      <c r="C205" s="24">
        <v>6</v>
      </c>
      <c r="D205" s="25" t="s">
        <v>99</v>
      </c>
      <c r="E205" s="26">
        <v>28.75</v>
      </c>
      <c r="F205" s="46">
        <v>1</v>
      </c>
      <c r="G205" s="27">
        <v>37843.19</v>
      </c>
      <c r="H205" s="49">
        <v>0</v>
      </c>
      <c r="I205" s="49">
        <v>0</v>
      </c>
      <c r="J205" s="49">
        <v>0</v>
      </c>
      <c r="K205" s="49">
        <v>0</v>
      </c>
      <c r="L205" s="49">
        <v>1135.3</v>
      </c>
      <c r="M205" s="28">
        <f t="shared" si="8"/>
        <v>3.0000113626784636E-2</v>
      </c>
      <c r="N205" s="49">
        <v>38978.49</v>
      </c>
      <c r="O205" s="49">
        <v>0</v>
      </c>
      <c r="P205" s="29">
        <f t="shared" si="7"/>
        <v>38978.49</v>
      </c>
    </row>
    <row r="206" spans="2:16" x14ac:dyDescent="0.3">
      <c r="B206" s="23">
        <v>854</v>
      </c>
      <c r="C206" s="24">
        <v>7</v>
      </c>
      <c r="D206" s="25" t="s">
        <v>171</v>
      </c>
      <c r="E206" s="26">
        <v>1034.6772209405242</v>
      </c>
      <c r="F206" s="44">
        <v>1</v>
      </c>
      <c r="G206" s="27">
        <v>590490.43999999994</v>
      </c>
      <c r="H206" s="49">
        <v>98284.32</v>
      </c>
      <c r="I206" s="49">
        <v>24792.530000000002</v>
      </c>
      <c r="J206" s="49">
        <v>15892.46</v>
      </c>
      <c r="K206" s="49">
        <v>0</v>
      </c>
      <c r="L206" s="49">
        <v>22739.57</v>
      </c>
      <c r="M206" s="28">
        <f t="shared" si="8"/>
        <v>3.1173166168524034E-2</v>
      </c>
      <c r="N206" s="49">
        <v>752199.32</v>
      </c>
      <c r="O206" s="49">
        <v>17207.98</v>
      </c>
      <c r="P206" s="29">
        <f t="shared" si="7"/>
        <v>734991.34</v>
      </c>
    </row>
    <row r="207" spans="2:16" x14ac:dyDescent="0.3">
      <c r="B207" s="23">
        <v>855</v>
      </c>
      <c r="C207" s="24">
        <v>7</v>
      </c>
      <c r="D207" s="25" t="s">
        <v>172</v>
      </c>
      <c r="E207" s="26">
        <v>225.15</v>
      </c>
      <c r="F207" s="44">
        <v>0</v>
      </c>
      <c r="G207" s="27">
        <v>143788</v>
      </c>
      <c r="H207" s="49">
        <v>9253</v>
      </c>
      <c r="I207" s="49">
        <v>0</v>
      </c>
      <c r="J207" s="49">
        <v>2425.81</v>
      </c>
      <c r="K207" s="49">
        <v>0</v>
      </c>
      <c r="L207" s="49">
        <v>4712.5200000000004</v>
      </c>
      <c r="M207" s="28">
        <f t="shared" si="8"/>
        <v>3.031206467798497E-2</v>
      </c>
      <c r="N207" s="49">
        <v>160179.32999999999</v>
      </c>
      <c r="O207" s="49">
        <v>530</v>
      </c>
      <c r="P207" s="29">
        <f t="shared" si="7"/>
        <v>159649.32999999999</v>
      </c>
    </row>
    <row r="208" spans="2:16" x14ac:dyDescent="0.3">
      <c r="B208" s="23">
        <v>862</v>
      </c>
      <c r="C208" s="24">
        <v>7</v>
      </c>
      <c r="D208" s="25" t="s">
        <v>173</v>
      </c>
      <c r="E208" s="26">
        <v>13.03531182914487</v>
      </c>
      <c r="F208" s="46">
        <v>0</v>
      </c>
      <c r="G208" s="27">
        <v>10628.21</v>
      </c>
      <c r="H208" s="49">
        <v>0</v>
      </c>
      <c r="I208" s="49">
        <v>0</v>
      </c>
      <c r="J208" s="49">
        <v>330</v>
      </c>
      <c r="K208" s="49">
        <v>0</v>
      </c>
      <c r="L208" s="49">
        <v>335.35</v>
      </c>
      <c r="M208" s="28">
        <f t="shared" si="8"/>
        <v>3.060262579381122E-2</v>
      </c>
      <c r="N208" s="49">
        <v>11293.56</v>
      </c>
      <c r="O208" s="49">
        <v>10454.92</v>
      </c>
      <c r="P208" s="29">
        <f t="shared" si="7"/>
        <v>838.63999999999942</v>
      </c>
    </row>
    <row r="209" spans="2:16" x14ac:dyDescent="0.3">
      <c r="B209" s="23">
        <v>866</v>
      </c>
      <c r="C209" s="24">
        <v>8</v>
      </c>
      <c r="D209" s="25" t="s">
        <v>214</v>
      </c>
      <c r="E209" s="26">
        <v>137.85276769715006</v>
      </c>
      <c r="F209" s="46">
        <v>0</v>
      </c>
      <c r="G209" s="27">
        <v>0</v>
      </c>
      <c r="H209" s="49">
        <v>0</v>
      </c>
      <c r="I209" s="49">
        <v>47940.87</v>
      </c>
      <c r="J209" s="49">
        <v>2287.35</v>
      </c>
      <c r="K209" s="49">
        <v>0</v>
      </c>
      <c r="L209" s="49">
        <v>1552.59</v>
      </c>
      <c r="M209" s="28">
        <f t="shared" si="8"/>
        <v>3.0910711150026814E-2</v>
      </c>
      <c r="N209" s="49">
        <v>51780.81</v>
      </c>
      <c r="O209" s="49">
        <v>0</v>
      </c>
      <c r="P209" s="29">
        <f t="shared" si="7"/>
        <v>51780.81</v>
      </c>
    </row>
    <row r="210" spans="2:16" x14ac:dyDescent="0.3">
      <c r="B210" s="23">
        <v>871</v>
      </c>
      <c r="C210" s="24">
        <v>8</v>
      </c>
      <c r="D210" s="25" t="s">
        <v>215</v>
      </c>
      <c r="E210" s="26">
        <v>18.023491155764308</v>
      </c>
      <c r="F210" s="44">
        <v>0</v>
      </c>
      <c r="G210" s="27">
        <v>0</v>
      </c>
      <c r="H210" s="49">
        <v>0</v>
      </c>
      <c r="I210" s="49">
        <v>14299.1</v>
      </c>
      <c r="J210" s="49">
        <v>467.54</v>
      </c>
      <c r="K210" s="49">
        <v>0</v>
      </c>
      <c r="L210" s="49">
        <v>738.33</v>
      </c>
      <c r="M210" s="28">
        <f t="shared" si="8"/>
        <v>4.9999864559574829E-2</v>
      </c>
      <c r="N210" s="49">
        <v>15504.97</v>
      </c>
      <c r="O210" s="49">
        <v>0</v>
      </c>
      <c r="P210" s="29">
        <f t="shared" si="7"/>
        <v>15504.97</v>
      </c>
    </row>
    <row r="211" spans="2:16" x14ac:dyDescent="0.3">
      <c r="B211" s="23">
        <v>873</v>
      </c>
      <c r="C211" s="24">
        <v>8</v>
      </c>
      <c r="D211" s="25" t="s">
        <v>216</v>
      </c>
      <c r="E211" s="26">
        <v>162.88999999999999</v>
      </c>
      <c r="F211" s="46">
        <v>0</v>
      </c>
      <c r="G211" s="27">
        <v>0</v>
      </c>
      <c r="H211" s="49">
        <v>0</v>
      </c>
      <c r="I211" s="49">
        <v>89500</v>
      </c>
      <c r="J211" s="49">
        <v>913.93</v>
      </c>
      <c r="K211" s="49">
        <v>96.37</v>
      </c>
      <c r="L211" s="49">
        <v>3317.24</v>
      </c>
      <c r="M211" s="28">
        <f t="shared" si="8"/>
        <v>3.6650414372728854E-2</v>
      </c>
      <c r="N211" s="49">
        <v>93827.54</v>
      </c>
      <c r="O211" s="49">
        <v>0</v>
      </c>
      <c r="P211" s="29">
        <f t="shared" si="7"/>
        <v>93827.54</v>
      </c>
    </row>
    <row r="212" spans="2:16" x14ac:dyDescent="0.3">
      <c r="B212" s="23">
        <v>878</v>
      </c>
      <c r="C212" s="24">
        <v>4</v>
      </c>
      <c r="D212" s="25" t="s">
        <v>269</v>
      </c>
      <c r="E212" s="26">
        <v>7068.77</v>
      </c>
      <c r="F212" s="46">
        <v>1</v>
      </c>
      <c r="G212" s="27">
        <v>2015529.3199999998</v>
      </c>
      <c r="H212" s="49">
        <v>1226871.73</v>
      </c>
      <c r="I212" s="49">
        <v>262710.68</v>
      </c>
      <c r="J212" s="49">
        <v>130417.56999999999</v>
      </c>
      <c r="K212" s="49">
        <v>18558.55</v>
      </c>
      <c r="L212" s="49">
        <v>132734.26999999999</v>
      </c>
      <c r="M212" s="28">
        <f t="shared" si="8"/>
        <v>3.6324871061871156E-2</v>
      </c>
      <c r="N212" s="49">
        <v>3786822.12</v>
      </c>
      <c r="O212" s="49">
        <v>556703.94000000006</v>
      </c>
      <c r="P212" s="29">
        <f t="shared" si="7"/>
        <v>3230118.18</v>
      </c>
    </row>
    <row r="213" spans="2:16" x14ac:dyDescent="0.3">
      <c r="B213" s="23">
        <v>885</v>
      </c>
      <c r="C213" s="24">
        <v>5</v>
      </c>
      <c r="D213" s="25" t="s">
        <v>66</v>
      </c>
      <c r="E213" s="26">
        <v>35.334385264868693</v>
      </c>
      <c r="F213" s="46">
        <v>0</v>
      </c>
      <c r="G213" s="27">
        <v>78533.679999999993</v>
      </c>
      <c r="H213" s="49">
        <v>42309.95</v>
      </c>
      <c r="I213" s="49">
        <v>4951.3599999999997</v>
      </c>
      <c r="J213" s="49">
        <v>1102.28</v>
      </c>
      <c r="K213" s="49">
        <v>0</v>
      </c>
      <c r="L213" s="49">
        <v>3828.96</v>
      </c>
      <c r="M213" s="28">
        <f t="shared" si="8"/>
        <v>3.0173698772243095E-2</v>
      </c>
      <c r="N213" s="49">
        <v>130726.23</v>
      </c>
      <c r="O213" s="49">
        <v>0</v>
      </c>
      <c r="P213" s="29">
        <f t="shared" si="7"/>
        <v>130726.23</v>
      </c>
    </row>
    <row r="214" spans="2:16" x14ac:dyDescent="0.3">
      <c r="B214" s="23">
        <v>888</v>
      </c>
      <c r="C214" s="24">
        <v>6</v>
      </c>
      <c r="D214" s="25" t="s">
        <v>100</v>
      </c>
      <c r="E214" s="26">
        <v>93.497946646513114</v>
      </c>
      <c r="F214" s="46">
        <v>0</v>
      </c>
      <c r="G214" s="27">
        <v>66513.210000000006</v>
      </c>
      <c r="H214" s="49">
        <v>0</v>
      </c>
      <c r="I214" s="49">
        <v>4623.1400000000003</v>
      </c>
      <c r="J214" s="49">
        <v>0</v>
      </c>
      <c r="K214" s="49">
        <v>0</v>
      </c>
      <c r="L214" s="49">
        <v>2134.09</v>
      </c>
      <c r="M214" s="28">
        <f t="shared" si="8"/>
        <v>2.9999992971244657E-2</v>
      </c>
      <c r="N214" s="49">
        <v>73270.44</v>
      </c>
      <c r="O214" s="49">
        <v>0</v>
      </c>
      <c r="P214" s="29">
        <f t="shared" si="7"/>
        <v>73270.44</v>
      </c>
    </row>
    <row r="215" spans="2:16" x14ac:dyDescent="0.3">
      <c r="B215" s="23">
        <v>889</v>
      </c>
      <c r="C215" s="24">
        <v>6</v>
      </c>
      <c r="D215" s="25" t="s">
        <v>101</v>
      </c>
      <c r="E215" s="26">
        <v>36.290273990170526</v>
      </c>
      <c r="F215" s="44">
        <v>1</v>
      </c>
      <c r="G215" s="27">
        <v>46121</v>
      </c>
      <c r="H215" s="49">
        <v>5315</v>
      </c>
      <c r="I215" s="49">
        <v>0</v>
      </c>
      <c r="J215" s="49">
        <v>137</v>
      </c>
      <c r="K215" s="49">
        <v>0</v>
      </c>
      <c r="L215" s="49">
        <v>1549.93</v>
      </c>
      <c r="M215" s="28">
        <f t="shared" si="8"/>
        <v>3.0053128575029571E-2</v>
      </c>
      <c r="N215" s="49">
        <v>53122.93</v>
      </c>
      <c r="O215" s="49">
        <v>0</v>
      </c>
      <c r="P215" s="29">
        <f t="shared" si="7"/>
        <v>53122.93</v>
      </c>
    </row>
    <row r="216" spans="2:16" x14ac:dyDescent="0.3">
      <c r="B216" s="23">
        <v>891</v>
      </c>
      <c r="C216" s="24">
        <v>6</v>
      </c>
      <c r="D216" s="25" t="s">
        <v>102</v>
      </c>
      <c r="E216" s="26">
        <v>273.0316618831543</v>
      </c>
      <c r="F216" s="46">
        <v>1</v>
      </c>
      <c r="G216" s="27">
        <v>103993.75</v>
      </c>
      <c r="H216" s="49">
        <v>0</v>
      </c>
      <c r="I216" s="49">
        <v>0</v>
      </c>
      <c r="J216" s="49">
        <v>1399.81</v>
      </c>
      <c r="K216" s="49">
        <v>0</v>
      </c>
      <c r="L216" s="49">
        <v>3189.8</v>
      </c>
      <c r="M216" s="28">
        <f t="shared" si="8"/>
        <v>3.0265606361527215E-2</v>
      </c>
      <c r="N216" s="49">
        <v>108583.36</v>
      </c>
      <c r="O216" s="49">
        <v>0</v>
      </c>
      <c r="P216" s="29">
        <f t="shared" si="7"/>
        <v>108583.36</v>
      </c>
    </row>
    <row r="217" spans="2:16" x14ac:dyDescent="0.3">
      <c r="B217" s="23">
        <v>897</v>
      </c>
      <c r="C217" s="24">
        <v>8</v>
      </c>
      <c r="D217" s="25" t="s">
        <v>103</v>
      </c>
      <c r="E217" s="26">
        <v>89.939751791871316</v>
      </c>
      <c r="F217" s="46">
        <v>1</v>
      </c>
      <c r="G217" s="27">
        <v>79640.11</v>
      </c>
      <c r="H217" s="49">
        <v>17594.810000000001</v>
      </c>
      <c r="I217" s="49">
        <v>232658.83</v>
      </c>
      <c r="J217" s="49">
        <v>3051.41</v>
      </c>
      <c r="K217" s="49">
        <v>3381.81</v>
      </c>
      <c r="L217" s="49">
        <v>15214.61</v>
      </c>
      <c r="M217" s="28">
        <f t="shared" si="8"/>
        <v>4.5237555584674044E-2</v>
      </c>
      <c r="N217" s="49">
        <v>351541.58</v>
      </c>
      <c r="O217" s="49">
        <v>200</v>
      </c>
      <c r="P217" s="29">
        <f t="shared" si="7"/>
        <v>351341.58</v>
      </c>
    </row>
    <row r="218" spans="2:16" x14ac:dyDescent="0.3">
      <c r="B218" s="23">
        <v>904</v>
      </c>
      <c r="C218" s="24">
        <v>6</v>
      </c>
      <c r="D218" s="25" t="s">
        <v>104</v>
      </c>
      <c r="E218" s="26">
        <v>32.310192920507085</v>
      </c>
      <c r="F218" s="46">
        <v>0</v>
      </c>
      <c r="G218" s="27">
        <v>12373.92</v>
      </c>
      <c r="H218" s="49">
        <v>0</v>
      </c>
      <c r="I218" s="49">
        <v>0</v>
      </c>
      <c r="J218" s="49">
        <v>1331.25</v>
      </c>
      <c r="K218" s="49">
        <v>0</v>
      </c>
      <c r="L218" s="49">
        <v>437.78</v>
      </c>
      <c r="M218" s="28">
        <f t="shared" si="8"/>
        <v>3.1942690240252397E-2</v>
      </c>
      <c r="N218" s="49">
        <v>14142.95</v>
      </c>
      <c r="O218" s="49">
        <v>0</v>
      </c>
      <c r="P218" s="29">
        <f t="shared" si="7"/>
        <v>14142.95</v>
      </c>
    </row>
    <row r="219" spans="2:16" x14ac:dyDescent="0.3">
      <c r="B219" s="23">
        <v>905</v>
      </c>
      <c r="C219" s="24">
        <v>8</v>
      </c>
      <c r="D219" s="25" t="s">
        <v>217</v>
      </c>
      <c r="E219" s="26">
        <v>104.80390710632476</v>
      </c>
      <c r="F219" s="44">
        <v>0</v>
      </c>
      <c r="G219" s="27">
        <v>0</v>
      </c>
      <c r="H219" s="49">
        <v>0</v>
      </c>
      <c r="I219" s="49">
        <v>67207.01999999999</v>
      </c>
      <c r="J219" s="49">
        <v>850</v>
      </c>
      <c r="K219" s="49">
        <v>0</v>
      </c>
      <c r="L219" s="49">
        <v>2724.71</v>
      </c>
      <c r="M219" s="28">
        <f t="shared" si="8"/>
        <v>4.0035693599278964E-2</v>
      </c>
      <c r="N219" s="49">
        <v>70781.73</v>
      </c>
      <c r="O219" s="49">
        <v>0</v>
      </c>
      <c r="P219" s="29">
        <f t="shared" si="7"/>
        <v>70781.73</v>
      </c>
    </row>
    <row r="220" spans="2:16" x14ac:dyDescent="0.3">
      <c r="B220" s="23">
        <v>906</v>
      </c>
      <c r="C220" s="24">
        <v>6</v>
      </c>
      <c r="D220" s="25" t="s">
        <v>105</v>
      </c>
      <c r="E220" s="26">
        <v>219.6</v>
      </c>
      <c r="F220" s="44">
        <v>1</v>
      </c>
      <c r="G220" s="27">
        <v>208685.53999999998</v>
      </c>
      <c r="H220" s="49">
        <v>7499.8</v>
      </c>
      <c r="I220" s="49">
        <v>14656.65</v>
      </c>
      <c r="J220" s="49">
        <v>3993.66</v>
      </c>
      <c r="K220" s="49">
        <v>721.67</v>
      </c>
      <c r="L220" s="49">
        <v>7478.53</v>
      </c>
      <c r="M220" s="28">
        <f t="shared" si="8"/>
        <v>3.1748238602816503E-2</v>
      </c>
      <c r="N220" s="49">
        <v>243035.85</v>
      </c>
      <c r="O220" s="49">
        <v>38252.300000000003</v>
      </c>
      <c r="P220" s="29">
        <f t="shared" si="7"/>
        <v>204783.55</v>
      </c>
    </row>
    <row r="221" spans="2:16" x14ac:dyDescent="0.3">
      <c r="B221" s="23">
        <v>907</v>
      </c>
      <c r="C221" s="24">
        <v>8</v>
      </c>
      <c r="D221" s="25" t="s">
        <v>218</v>
      </c>
      <c r="E221" s="26">
        <v>12.40092665345982</v>
      </c>
      <c r="F221" s="44">
        <v>0</v>
      </c>
      <c r="G221" s="27">
        <v>0</v>
      </c>
      <c r="H221" s="49">
        <v>0</v>
      </c>
      <c r="I221" s="49">
        <v>16890.78</v>
      </c>
      <c r="J221" s="49">
        <v>0</v>
      </c>
      <c r="K221" s="49">
        <v>2015.74</v>
      </c>
      <c r="L221" s="49">
        <v>841.43</v>
      </c>
      <c r="M221" s="28">
        <f t="shared" si="8"/>
        <v>4.4504752857744308E-2</v>
      </c>
      <c r="N221" s="49">
        <v>19747.95</v>
      </c>
      <c r="O221" s="49">
        <v>0</v>
      </c>
      <c r="P221" s="29">
        <f t="shared" si="7"/>
        <v>19747.95</v>
      </c>
    </row>
    <row r="222" spans="2:16" x14ac:dyDescent="0.3">
      <c r="B222" s="23">
        <v>909</v>
      </c>
      <c r="C222" s="24">
        <v>5</v>
      </c>
      <c r="D222" s="25" t="s">
        <v>67</v>
      </c>
      <c r="E222" s="26">
        <v>481.23999999999995</v>
      </c>
      <c r="F222" s="46">
        <v>0</v>
      </c>
      <c r="G222" s="27">
        <v>135837.82999999999</v>
      </c>
      <c r="H222" s="49">
        <v>43982.8</v>
      </c>
      <c r="I222" s="49">
        <v>0</v>
      </c>
      <c r="J222" s="49">
        <v>4265.91</v>
      </c>
      <c r="K222" s="49">
        <v>0</v>
      </c>
      <c r="L222" s="49">
        <v>5643.27</v>
      </c>
      <c r="M222" s="28">
        <f t="shared" si="8"/>
        <v>3.0655527557854039E-2</v>
      </c>
      <c r="N222" s="49">
        <v>189729.81</v>
      </c>
      <c r="O222" s="49">
        <v>1334.85</v>
      </c>
      <c r="P222" s="29">
        <f t="shared" si="7"/>
        <v>188394.96</v>
      </c>
    </row>
    <row r="223" spans="2:16" x14ac:dyDescent="0.3">
      <c r="B223" s="23">
        <v>914</v>
      </c>
      <c r="C223" s="24">
        <v>8</v>
      </c>
      <c r="D223" s="25" t="s">
        <v>270</v>
      </c>
      <c r="E223" s="26">
        <v>47.0140246637825</v>
      </c>
      <c r="F223" s="44">
        <v>0</v>
      </c>
      <c r="G223" s="27">
        <v>18908.7</v>
      </c>
      <c r="H223" s="49">
        <v>0</v>
      </c>
      <c r="I223" s="49">
        <v>0</v>
      </c>
      <c r="J223" s="49">
        <v>532.29999999999995</v>
      </c>
      <c r="K223" s="49">
        <v>0</v>
      </c>
      <c r="L223" s="49">
        <v>593.88</v>
      </c>
      <c r="M223" s="28">
        <f t="shared" si="8"/>
        <v>3.0547811326577849E-2</v>
      </c>
      <c r="N223" s="49">
        <v>20034.88</v>
      </c>
      <c r="O223" s="49">
        <v>0</v>
      </c>
      <c r="P223" s="29">
        <f t="shared" si="7"/>
        <v>20034.88</v>
      </c>
    </row>
    <row r="224" spans="2:16" x14ac:dyDescent="0.3">
      <c r="B224" s="23">
        <v>917</v>
      </c>
      <c r="C224" s="24">
        <v>6</v>
      </c>
      <c r="D224" s="25" t="s">
        <v>106</v>
      </c>
      <c r="E224" s="26">
        <v>208.7606404745743</v>
      </c>
      <c r="F224" s="46">
        <v>1</v>
      </c>
      <c r="G224" s="27">
        <v>53046.65</v>
      </c>
      <c r="H224" s="49">
        <v>0</v>
      </c>
      <c r="I224" s="49">
        <v>0</v>
      </c>
      <c r="J224" s="49">
        <v>440</v>
      </c>
      <c r="K224" s="49">
        <v>0</v>
      </c>
      <c r="L224" s="49">
        <v>1613.4</v>
      </c>
      <c r="M224" s="28">
        <f t="shared" si="8"/>
        <v>3.0164536384312723E-2</v>
      </c>
      <c r="N224" s="49">
        <v>55100.05</v>
      </c>
      <c r="O224" s="49">
        <v>249.67</v>
      </c>
      <c r="P224" s="29">
        <f t="shared" si="7"/>
        <v>54850.380000000005</v>
      </c>
    </row>
    <row r="225" spans="2:16" x14ac:dyDescent="0.3">
      <c r="B225" s="23">
        <v>918</v>
      </c>
      <c r="C225" s="24">
        <v>8</v>
      </c>
      <c r="D225" s="25" t="s">
        <v>219</v>
      </c>
      <c r="E225" s="26">
        <v>55.460906729068377</v>
      </c>
      <c r="F225" s="46">
        <v>0</v>
      </c>
      <c r="G225" s="27">
        <v>0</v>
      </c>
      <c r="H225" s="49">
        <v>0</v>
      </c>
      <c r="I225" s="49">
        <v>55899.89</v>
      </c>
      <c r="J225" s="49">
        <v>668.63</v>
      </c>
      <c r="K225" s="49">
        <v>0</v>
      </c>
      <c r="L225" s="49">
        <v>2055.35</v>
      </c>
      <c r="M225" s="28">
        <f t="shared" si="8"/>
        <v>3.6333812516219262E-2</v>
      </c>
      <c r="N225" s="49">
        <v>58623.87</v>
      </c>
      <c r="O225" s="49">
        <v>0</v>
      </c>
      <c r="P225" s="29">
        <f t="shared" si="7"/>
        <v>58623.87</v>
      </c>
    </row>
    <row r="226" spans="2:16" x14ac:dyDescent="0.3">
      <c r="B226" s="23">
        <v>922</v>
      </c>
      <c r="C226" s="24">
        <v>8</v>
      </c>
      <c r="D226" s="25" t="s">
        <v>220</v>
      </c>
      <c r="E226" s="26">
        <v>150.75772640800349</v>
      </c>
      <c r="F226" s="44">
        <v>0</v>
      </c>
      <c r="G226" s="27">
        <v>0</v>
      </c>
      <c r="H226" s="49">
        <v>0</v>
      </c>
      <c r="I226" s="49">
        <v>133540.51999999999</v>
      </c>
      <c r="J226" s="49">
        <v>0</v>
      </c>
      <c r="K226" s="49">
        <v>7582.23</v>
      </c>
      <c r="L226" s="49">
        <v>7056.14</v>
      </c>
      <c r="M226" s="28">
        <f t="shared" si="8"/>
        <v>5.0000017715074292E-2</v>
      </c>
      <c r="N226" s="49">
        <v>148178.89000000001</v>
      </c>
      <c r="O226" s="49">
        <v>7437.3</v>
      </c>
      <c r="P226" s="29">
        <f t="shared" si="7"/>
        <v>140741.59000000003</v>
      </c>
    </row>
    <row r="227" spans="2:16" x14ac:dyDescent="0.3">
      <c r="B227" s="23">
        <v>923</v>
      </c>
      <c r="C227" s="24">
        <v>5</v>
      </c>
      <c r="D227" s="25" t="s">
        <v>68</v>
      </c>
      <c r="E227" s="26">
        <v>44.48</v>
      </c>
      <c r="F227" s="46">
        <v>0</v>
      </c>
      <c r="G227" s="27">
        <v>32194.94</v>
      </c>
      <c r="H227" s="49">
        <v>0</v>
      </c>
      <c r="I227" s="49">
        <v>0</v>
      </c>
      <c r="J227" s="49">
        <v>282.26</v>
      </c>
      <c r="K227" s="49">
        <v>0</v>
      </c>
      <c r="L227" s="49">
        <v>979.96</v>
      </c>
      <c r="M227" s="28">
        <f t="shared" si="8"/>
        <v>3.0173783454238663E-2</v>
      </c>
      <c r="N227" s="49">
        <v>33457.160000000003</v>
      </c>
      <c r="O227" s="49">
        <v>84.96</v>
      </c>
      <c r="P227" s="29">
        <f t="shared" si="7"/>
        <v>33372.200000000004</v>
      </c>
    </row>
    <row r="228" spans="2:16" x14ac:dyDescent="0.3">
      <c r="B228" s="23">
        <v>924</v>
      </c>
      <c r="C228" s="24">
        <v>8</v>
      </c>
      <c r="D228" s="25" t="s">
        <v>221</v>
      </c>
      <c r="E228" s="26">
        <v>74.918282186038624</v>
      </c>
      <c r="F228" s="46">
        <v>0</v>
      </c>
      <c r="G228" s="27">
        <v>0</v>
      </c>
      <c r="H228" s="49">
        <v>0</v>
      </c>
      <c r="I228" s="49">
        <v>45606.78</v>
      </c>
      <c r="J228" s="49">
        <v>1414</v>
      </c>
      <c r="K228" s="49">
        <v>7.63</v>
      </c>
      <c r="L228" s="49">
        <v>1639.51</v>
      </c>
      <c r="M228" s="28">
        <f t="shared" si="8"/>
        <v>3.4862118451378647E-2</v>
      </c>
      <c r="N228" s="49">
        <v>48667.92</v>
      </c>
      <c r="O228" s="49">
        <v>0</v>
      </c>
      <c r="P228" s="29">
        <f t="shared" si="7"/>
        <v>48667.92</v>
      </c>
    </row>
    <row r="229" spans="2:16" x14ac:dyDescent="0.3">
      <c r="B229" s="23">
        <v>929</v>
      </c>
      <c r="C229" s="24">
        <v>8</v>
      </c>
      <c r="D229" s="25" t="s">
        <v>222</v>
      </c>
      <c r="E229" s="26">
        <v>61.552742457222074</v>
      </c>
      <c r="F229" s="46">
        <v>0</v>
      </c>
      <c r="G229" s="27">
        <v>11235.99</v>
      </c>
      <c r="H229" s="49">
        <v>22728</v>
      </c>
      <c r="I229" s="49">
        <v>37478.080000000002</v>
      </c>
      <c r="J229" s="49">
        <v>2104.29</v>
      </c>
      <c r="K229" s="49">
        <v>0</v>
      </c>
      <c r="L229" s="49">
        <v>2473.1999999999998</v>
      </c>
      <c r="M229" s="28">
        <f t="shared" si="8"/>
        <v>3.362776893377184E-2</v>
      </c>
      <c r="N229" s="49">
        <v>76019.56</v>
      </c>
      <c r="O229" s="49">
        <v>0</v>
      </c>
      <c r="P229" s="29">
        <f t="shared" si="7"/>
        <v>76019.56</v>
      </c>
    </row>
    <row r="230" spans="2:16" x14ac:dyDescent="0.3">
      <c r="B230" s="23">
        <v>936</v>
      </c>
      <c r="C230" s="24">
        <v>9</v>
      </c>
      <c r="D230" s="25" t="s">
        <v>252</v>
      </c>
      <c r="E230" s="26">
        <v>41.000400806603665</v>
      </c>
      <c r="F230" s="46">
        <v>0</v>
      </c>
      <c r="G230" s="27">
        <v>0</v>
      </c>
      <c r="H230" s="49">
        <v>0</v>
      </c>
      <c r="I230" s="49">
        <v>73447.75</v>
      </c>
      <c r="J230" s="49">
        <v>23.98</v>
      </c>
      <c r="K230" s="49">
        <v>0</v>
      </c>
      <c r="L230" s="49">
        <v>3204.75</v>
      </c>
      <c r="M230" s="28">
        <f t="shared" si="8"/>
        <v>4.3618817741191071E-2</v>
      </c>
      <c r="N230" s="49">
        <v>76676.479999999996</v>
      </c>
      <c r="O230" s="49">
        <v>0</v>
      </c>
      <c r="P230" s="29">
        <f t="shared" si="7"/>
        <v>76676.479999999996</v>
      </c>
    </row>
    <row r="231" spans="2:16" x14ac:dyDescent="0.3">
      <c r="B231" s="23">
        <v>952</v>
      </c>
      <c r="C231" s="24">
        <v>9</v>
      </c>
      <c r="D231" s="25" t="s">
        <v>253</v>
      </c>
      <c r="E231" s="26">
        <v>58.010000000000005</v>
      </c>
      <c r="F231" s="46">
        <v>0</v>
      </c>
      <c r="G231" s="27">
        <v>0</v>
      </c>
      <c r="H231" s="49">
        <v>43524.01</v>
      </c>
      <c r="I231" s="49">
        <v>44770.98</v>
      </c>
      <c r="J231" s="49">
        <v>474.11</v>
      </c>
      <c r="K231" s="49">
        <v>328.89</v>
      </c>
      <c r="L231" s="49">
        <v>3584.42</v>
      </c>
      <c r="M231" s="28">
        <f t="shared" si="8"/>
        <v>4.0230088243292578E-2</v>
      </c>
      <c r="N231" s="49">
        <v>92682.41</v>
      </c>
      <c r="O231" s="49">
        <v>3120.3</v>
      </c>
      <c r="P231" s="29">
        <f t="shared" si="7"/>
        <v>89562.11</v>
      </c>
    </row>
    <row r="232" spans="2:16" x14ac:dyDescent="0.3">
      <c r="B232" s="23">
        <v>955</v>
      </c>
      <c r="C232" s="24">
        <v>8</v>
      </c>
      <c r="D232" s="25" t="s">
        <v>223</v>
      </c>
      <c r="E232" s="26">
        <v>53.893651217950882</v>
      </c>
      <c r="F232" s="46">
        <v>1</v>
      </c>
      <c r="G232" s="27">
        <v>0</v>
      </c>
      <c r="H232" s="49">
        <v>0</v>
      </c>
      <c r="I232" s="49">
        <v>30413.54</v>
      </c>
      <c r="J232" s="49">
        <v>357</v>
      </c>
      <c r="K232" s="49">
        <v>0</v>
      </c>
      <c r="L232" s="49">
        <v>1112.83</v>
      </c>
      <c r="M232" s="28">
        <f t="shared" si="8"/>
        <v>3.6165436160691358E-2</v>
      </c>
      <c r="N232" s="49">
        <v>31883.37</v>
      </c>
      <c r="O232" s="49">
        <v>0</v>
      </c>
      <c r="P232" s="29">
        <f t="shared" si="7"/>
        <v>31883.37</v>
      </c>
    </row>
    <row r="233" spans="2:16" x14ac:dyDescent="0.3">
      <c r="B233" s="23">
        <v>957</v>
      </c>
      <c r="C233" s="24">
        <v>6</v>
      </c>
      <c r="D233" s="25" t="s">
        <v>107</v>
      </c>
      <c r="E233" s="26">
        <v>111.0869274079726</v>
      </c>
      <c r="F233" s="46">
        <v>0</v>
      </c>
      <c r="G233" s="27">
        <v>40034.730000000003</v>
      </c>
      <c r="H233" s="49">
        <v>0</v>
      </c>
      <c r="I233" s="49">
        <v>0</v>
      </c>
      <c r="J233" s="49">
        <v>1289.4299999999998</v>
      </c>
      <c r="K233" s="49">
        <v>0</v>
      </c>
      <c r="L233" s="49">
        <v>1265.51</v>
      </c>
      <c r="M233" s="28">
        <f t="shared" si="8"/>
        <v>3.0623973965835001E-2</v>
      </c>
      <c r="N233" s="49">
        <v>42589.67</v>
      </c>
      <c r="O233" s="49">
        <v>0</v>
      </c>
      <c r="P233" s="29">
        <f t="shared" si="7"/>
        <v>42589.67</v>
      </c>
    </row>
    <row r="234" spans="2:16" x14ac:dyDescent="0.3">
      <c r="B234" s="23">
        <v>958</v>
      </c>
      <c r="C234" s="24">
        <v>7</v>
      </c>
      <c r="D234" s="25" t="s">
        <v>174</v>
      </c>
      <c r="E234" s="26">
        <v>497.66213501309295</v>
      </c>
      <c r="F234" s="44">
        <v>0</v>
      </c>
      <c r="G234" s="27">
        <v>197750</v>
      </c>
      <c r="H234" s="49">
        <v>0</v>
      </c>
      <c r="I234" s="49">
        <v>0</v>
      </c>
      <c r="J234" s="49">
        <v>627.20000000000005</v>
      </c>
      <c r="K234" s="49">
        <v>0</v>
      </c>
      <c r="L234" s="49">
        <v>5963.86</v>
      </c>
      <c r="M234" s="28">
        <f t="shared" si="8"/>
        <v>3.0063233073155581E-2</v>
      </c>
      <c r="N234" s="49">
        <v>204341.06</v>
      </c>
      <c r="O234" s="49">
        <v>123.4</v>
      </c>
      <c r="P234" s="29">
        <f t="shared" si="7"/>
        <v>204217.66</v>
      </c>
    </row>
    <row r="235" spans="2:16" x14ac:dyDescent="0.3">
      <c r="B235" s="23">
        <v>959</v>
      </c>
      <c r="C235" s="24">
        <v>6</v>
      </c>
      <c r="D235" s="25" t="s">
        <v>108</v>
      </c>
      <c r="E235" s="26">
        <v>397.36171327000005</v>
      </c>
      <c r="F235" s="46">
        <v>1</v>
      </c>
      <c r="G235" s="27">
        <v>82059.31</v>
      </c>
      <c r="H235" s="49">
        <v>42578.71</v>
      </c>
      <c r="I235" s="49">
        <v>0</v>
      </c>
      <c r="J235" s="49">
        <v>1268.49</v>
      </c>
      <c r="K235" s="49">
        <v>0</v>
      </c>
      <c r="L235" s="49">
        <v>3802.57</v>
      </c>
      <c r="M235" s="28">
        <f t="shared" si="8"/>
        <v>3.0201536044482533E-2</v>
      </c>
      <c r="N235" s="49">
        <v>129709.08</v>
      </c>
      <c r="O235" s="49">
        <v>0</v>
      </c>
      <c r="P235" s="29">
        <f t="shared" si="7"/>
        <v>129709.08</v>
      </c>
    </row>
    <row r="236" spans="2:16" x14ac:dyDescent="0.3">
      <c r="B236" s="23">
        <v>967</v>
      </c>
      <c r="C236" s="24">
        <v>7</v>
      </c>
      <c r="D236" s="25" t="s">
        <v>175</v>
      </c>
      <c r="E236" s="26">
        <v>180.04372698414895</v>
      </c>
      <c r="F236" s="44">
        <v>0</v>
      </c>
      <c r="G236" s="27">
        <v>80892.990000000005</v>
      </c>
      <c r="H236" s="49">
        <v>11553.99</v>
      </c>
      <c r="I236" s="49">
        <v>0</v>
      </c>
      <c r="J236" s="49">
        <v>1408.8000000000002</v>
      </c>
      <c r="K236" s="49">
        <v>1587.16</v>
      </c>
      <c r="L236" s="49">
        <v>4541.07</v>
      </c>
      <c r="M236" s="28">
        <f t="shared" si="8"/>
        <v>4.7578898973564723E-2</v>
      </c>
      <c r="N236" s="49">
        <v>99984.01</v>
      </c>
      <c r="O236" s="49">
        <v>0</v>
      </c>
      <c r="P236" s="29">
        <f t="shared" si="7"/>
        <v>99984.01</v>
      </c>
    </row>
    <row r="237" spans="2:16" x14ac:dyDescent="0.3">
      <c r="B237" s="23">
        <v>969</v>
      </c>
      <c r="C237" s="24">
        <v>6</v>
      </c>
      <c r="D237" s="25" t="s">
        <v>109</v>
      </c>
      <c r="E237" s="26">
        <v>22.471584714266651</v>
      </c>
      <c r="F237" s="44">
        <v>1</v>
      </c>
      <c r="G237" s="27">
        <v>31766.38</v>
      </c>
      <c r="H237" s="49">
        <v>0</v>
      </c>
      <c r="I237" s="49">
        <v>43494.75</v>
      </c>
      <c r="J237" s="49">
        <v>5500</v>
      </c>
      <c r="K237" s="49">
        <v>7066.61</v>
      </c>
      <c r="L237" s="49">
        <v>4083.39</v>
      </c>
      <c r="M237" s="28">
        <f t="shared" si="8"/>
        <v>4.6493169470146901E-2</v>
      </c>
      <c r="N237" s="49">
        <v>91911.13</v>
      </c>
      <c r="O237" s="49">
        <v>0</v>
      </c>
      <c r="P237" s="29">
        <f t="shared" si="7"/>
        <v>91911.13</v>
      </c>
    </row>
    <row r="238" spans="2:16" x14ac:dyDescent="0.3">
      <c r="B238" s="23">
        <v>970</v>
      </c>
      <c r="C238" s="24">
        <v>6</v>
      </c>
      <c r="D238" s="25" t="s">
        <v>110</v>
      </c>
      <c r="E238" s="26">
        <v>198.26881399507798</v>
      </c>
      <c r="F238" s="44">
        <v>1</v>
      </c>
      <c r="G238" s="27">
        <v>72851.5</v>
      </c>
      <c r="H238" s="49">
        <v>0</v>
      </c>
      <c r="I238" s="49">
        <v>0</v>
      </c>
      <c r="J238" s="49">
        <v>0</v>
      </c>
      <c r="K238" s="49">
        <v>0</v>
      </c>
      <c r="L238" s="49">
        <v>2185.5500000000002</v>
      </c>
      <c r="M238" s="28">
        <f t="shared" si="8"/>
        <v>3.0000068632766656E-2</v>
      </c>
      <c r="N238" s="49">
        <v>75037.05</v>
      </c>
      <c r="O238" s="49">
        <v>280</v>
      </c>
      <c r="P238" s="29">
        <f t="shared" si="7"/>
        <v>74757.05</v>
      </c>
    </row>
    <row r="239" spans="2:16" x14ac:dyDescent="0.3">
      <c r="B239" s="23">
        <v>971</v>
      </c>
      <c r="C239" s="24">
        <v>7</v>
      </c>
      <c r="D239" s="25" t="s">
        <v>176</v>
      </c>
      <c r="E239" s="26">
        <v>902.95999999999992</v>
      </c>
      <c r="F239" s="46">
        <v>0</v>
      </c>
      <c r="G239" s="27">
        <v>338761.39999999997</v>
      </c>
      <c r="H239" s="49">
        <v>265350.82</v>
      </c>
      <c r="I239" s="49">
        <v>19641.64</v>
      </c>
      <c r="J239" s="49">
        <v>951.46</v>
      </c>
      <c r="K239" s="49">
        <v>90.06</v>
      </c>
      <c r="L239" s="49">
        <v>19577.97</v>
      </c>
      <c r="M239" s="28">
        <f t="shared" si="8"/>
        <v>3.1335010831866267E-2</v>
      </c>
      <c r="N239" s="49">
        <v>644373.35</v>
      </c>
      <c r="O239" s="49">
        <v>91228.23</v>
      </c>
      <c r="P239" s="29">
        <f t="shared" si="7"/>
        <v>553145.12</v>
      </c>
    </row>
    <row r="240" spans="2:16" x14ac:dyDescent="0.3">
      <c r="B240" s="23">
        <v>973</v>
      </c>
      <c r="C240" s="24">
        <v>8</v>
      </c>
      <c r="D240" s="25" t="s">
        <v>224</v>
      </c>
      <c r="E240" s="26">
        <v>9.270959398245834</v>
      </c>
      <c r="F240" s="46">
        <v>1</v>
      </c>
      <c r="G240" s="27">
        <v>0</v>
      </c>
      <c r="H240" s="49">
        <v>0</v>
      </c>
      <c r="I240" s="49">
        <v>9832.6500000000015</v>
      </c>
      <c r="J240" s="49">
        <v>0</v>
      </c>
      <c r="K240" s="49">
        <v>227.86</v>
      </c>
      <c r="L240" s="49">
        <v>415.81</v>
      </c>
      <c r="M240" s="28">
        <f t="shared" si="8"/>
        <v>4.1330906683657187E-2</v>
      </c>
      <c r="N240" s="49">
        <v>10476.32</v>
      </c>
      <c r="O240" s="49">
        <v>0</v>
      </c>
      <c r="P240" s="29">
        <f t="shared" si="7"/>
        <v>10476.32</v>
      </c>
    </row>
    <row r="241" spans="2:16" x14ac:dyDescent="0.3">
      <c r="B241" s="23">
        <v>974</v>
      </c>
      <c r="C241" s="24">
        <v>8</v>
      </c>
      <c r="D241" s="25" t="s">
        <v>225</v>
      </c>
      <c r="E241" s="26">
        <v>13.39</v>
      </c>
      <c r="F241" s="46">
        <v>0</v>
      </c>
      <c r="G241" s="27">
        <v>2093.88</v>
      </c>
      <c r="H241" s="49">
        <v>0</v>
      </c>
      <c r="I241" s="49">
        <v>14403.75</v>
      </c>
      <c r="J241" s="49">
        <v>84.039999999999992</v>
      </c>
      <c r="K241" s="49">
        <v>276.5</v>
      </c>
      <c r="L241" s="49">
        <v>554.83000000000004</v>
      </c>
      <c r="M241" s="28">
        <f t="shared" si="8"/>
        <v>3.2911638689134118E-2</v>
      </c>
      <c r="N241" s="49">
        <v>17413</v>
      </c>
      <c r="O241" s="49">
        <v>0</v>
      </c>
      <c r="P241" s="29">
        <f t="shared" si="7"/>
        <v>17413</v>
      </c>
    </row>
    <row r="242" spans="2:16" x14ac:dyDescent="0.3">
      <c r="B242" s="23">
        <v>975</v>
      </c>
      <c r="C242" s="24">
        <v>7</v>
      </c>
      <c r="D242" s="25" t="s">
        <v>177</v>
      </c>
      <c r="E242" s="26">
        <v>19.552967743717307</v>
      </c>
      <c r="F242" s="44">
        <v>0</v>
      </c>
      <c r="G242" s="27">
        <v>56980.99</v>
      </c>
      <c r="H242" s="49">
        <v>12827.77</v>
      </c>
      <c r="I242" s="49">
        <v>8738.4500000000007</v>
      </c>
      <c r="J242" s="49">
        <v>0</v>
      </c>
      <c r="K242" s="49">
        <v>798.33</v>
      </c>
      <c r="L242" s="49">
        <v>3710.72</v>
      </c>
      <c r="M242" s="28">
        <f t="shared" si="8"/>
        <v>4.6766585746344409E-2</v>
      </c>
      <c r="N242" s="49">
        <v>83056.259999999995</v>
      </c>
      <c r="O242" s="49">
        <v>0</v>
      </c>
      <c r="P242" s="29">
        <f t="shared" si="7"/>
        <v>83056.259999999995</v>
      </c>
    </row>
    <row r="243" spans="2:16" x14ac:dyDescent="0.3">
      <c r="B243" s="23">
        <v>976</v>
      </c>
      <c r="C243" s="24">
        <v>7</v>
      </c>
      <c r="D243" s="25" t="s">
        <v>178</v>
      </c>
      <c r="E243" s="26">
        <v>16.321466792467358</v>
      </c>
      <c r="F243" s="44">
        <v>1</v>
      </c>
      <c r="G243" s="27">
        <v>55326.18</v>
      </c>
      <c r="H243" s="49">
        <v>0</v>
      </c>
      <c r="I243" s="49">
        <v>8649.59</v>
      </c>
      <c r="J243" s="49">
        <v>457.65</v>
      </c>
      <c r="K243" s="49">
        <v>2087.13</v>
      </c>
      <c r="L243" s="49">
        <v>3326.03</v>
      </c>
      <c r="M243" s="28">
        <f t="shared" si="8"/>
        <v>5.0000037582371162E-2</v>
      </c>
      <c r="N243" s="49">
        <v>69846.58</v>
      </c>
      <c r="O243" s="49">
        <v>0</v>
      </c>
      <c r="P243" s="29">
        <f t="shared" si="7"/>
        <v>69846.58</v>
      </c>
    </row>
    <row r="244" spans="2:16" x14ac:dyDescent="0.3">
      <c r="B244" s="23">
        <v>977</v>
      </c>
      <c r="C244" s="24">
        <v>7</v>
      </c>
      <c r="D244" s="25" t="s">
        <v>179</v>
      </c>
      <c r="E244" s="26">
        <v>47.431154642315136</v>
      </c>
      <c r="F244" s="46">
        <v>0</v>
      </c>
      <c r="G244" s="27">
        <v>69489.919999999998</v>
      </c>
      <c r="H244" s="49">
        <v>0</v>
      </c>
      <c r="I244" s="49">
        <v>0</v>
      </c>
      <c r="J244" s="49">
        <v>0</v>
      </c>
      <c r="K244" s="49">
        <v>0</v>
      </c>
      <c r="L244" s="49">
        <v>2084.6999999999998</v>
      </c>
      <c r="M244" s="28">
        <f t="shared" si="8"/>
        <v>3.0000034537383261E-2</v>
      </c>
      <c r="N244" s="49">
        <v>71574.62</v>
      </c>
      <c r="O244" s="49">
        <v>0</v>
      </c>
      <c r="P244" s="29">
        <f t="shared" si="7"/>
        <v>71574.62</v>
      </c>
    </row>
    <row r="245" spans="2:16" x14ac:dyDescent="0.3">
      <c r="B245" s="23">
        <v>978</v>
      </c>
      <c r="C245" s="24">
        <v>8</v>
      </c>
      <c r="D245" s="25" t="s">
        <v>111</v>
      </c>
      <c r="E245" s="26">
        <v>27.087988365245032</v>
      </c>
      <c r="F245" s="44">
        <v>1</v>
      </c>
      <c r="G245" s="27">
        <v>24543.95</v>
      </c>
      <c r="H245" s="49">
        <v>0</v>
      </c>
      <c r="I245" s="49">
        <v>0</v>
      </c>
      <c r="J245" s="49">
        <v>2027.34</v>
      </c>
      <c r="K245" s="49">
        <v>512.35</v>
      </c>
      <c r="L245" s="49">
        <v>1354.18</v>
      </c>
      <c r="M245" s="28">
        <f t="shared" si="8"/>
        <v>4.9999926154682316E-2</v>
      </c>
      <c r="N245" s="49">
        <v>28437.82</v>
      </c>
      <c r="O245" s="49">
        <v>0</v>
      </c>
      <c r="P245" s="29">
        <f t="shared" si="7"/>
        <v>28437.82</v>
      </c>
    </row>
    <row r="246" spans="2:16" x14ac:dyDescent="0.3">
      <c r="B246" s="23">
        <v>980</v>
      </c>
      <c r="C246" s="24">
        <v>6</v>
      </c>
      <c r="D246" s="25" t="s">
        <v>271</v>
      </c>
      <c r="E246" s="26">
        <v>27.866291129542216</v>
      </c>
      <c r="F246" s="44">
        <v>1</v>
      </c>
      <c r="G246" s="27">
        <v>33946.800000000003</v>
      </c>
      <c r="H246" s="49">
        <v>5626.71</v>
      </c>
      <c r="I246" s="49">
        <v>0</v>
      </c>
      <c r="J246" s="49">
        <v>0</v>
      </c>
      <c r="K246" s="49">
        <v>0</v>
      </c>
      <c r="L246" s="49">
        <v>1187.21</v>
      </c>
      <c r="M246" s="28">
        <f t="shared" si="8"/>
        <v>3.0000118766316152E-2</v>
      </c>
      <c r="N246" s="49">
        <v>40760.720000000001</v>
      </c>
      <c r="O246" s="49">
        <v>0</v>
      </c>
      <c r="P246" s="29">
        <f t="shared" si="7"/>
        <v>40760.720000000001</v>
      </c>
    </row>
    <row r="247" spans="2:16" x14ac:dyDescent="0.3">
      <c r="B247" s="23">
        <v>981</v>
      </c>
      <c r="C247" s="24">
        <v>7</v>
      </c>
      <c r="D247" s="25" t="s">
        <v>180</v>
      </c>
      <c r="E247" s="26">
        <v>228.7088911462898</v>
      </c>
      <c r="F247" s="46">
        <v>0</v>
      </c>
      <c r="G247" s="27">
        <v>143493.65</v>
      </c>
      <c r="H247" s="49">
        <v>0</v>
      </c>
      <c r="I247" s="49">
        <v>0</v>
      </c>
      <c r="J247" s="49">
        <v>0</v>
      </c>
      <c r="K247" s="49">
        <v>2876.56</v>
      </c>
      <c r="L247" s="49">
        <v>7318.51</v>
      </c>
      <c r="M247" s="28">
        <f t="shared" si="8"/>
        <v>4.9999996584004357E-2</v>
      </c>
      <c r="N247" s="49">
        <v>153688.72</v>
      </c>
      <c r="O247" s="49">
        <v>26749</v>
      </c>
      <c r="P247" s="29">
        <f t="shared" si="7"/>
        <v>126939.72</v>
      </c>
    </row>
    <row r="248" spans="2:16" x14ac:dyDescent="0.3">
      <c r="B248" s="23">
        <v>982</v>
      </c>
      <c r="C248" s="24">
        <v>9</v>
      </c>
      <c r="D248" s="25" t="s">
        <v>254</v>
      </c>
      <c r="E248" s="26">
        <v>67.758123009401658</v>
      </c>
      <c r="F248" s="46">
        <v>1</v>
      </c>
      <c r="G248" s="27">
        <v>0</v>
      </c>
      <c r="H248" s="49">
        <v>35982.21</v>
      </c>
      <c r="I248" s="49">
        <v>78048.66</v>
      </c>
      <c r="J248" s="49">
        <v>0</v>
      </c>
      <c r="K248" s="49">
        <v>0</v>
      </c>
      <c r="L248" s="49">
        <v>3420.93</v>
      </c>
      <c r="M248" s="28">
        <f t="shared" si="8"/>
        <v>3.0000034201264968E-2</v>
      </c>
      <c r="N248" s="49">
        <v>117451.8</v>
      </c>
      <c r="O248" s="49">
        <v>0</v>
      </c>
      <c r="P248" s="29">
        <f t="shared" si="7"/>
        <v>117451.8</v>
      </c>
    </row>
    <row r="249" spans="2:16" x14ac:dyDescent="0.3">
      <c r="B249" s="23">
        <v>983</v>
      </c>
      <c r="C249" s="24">
        <v>7</v>
      </c>
      <c r="D249" s="25" t="s">
        <v>181</v>
      </c>
      <c r="E249" s="26">
        <v>54.732997336310582</v>
      </c>
      <c r="F249" s="46">
        <v>1</v>
      </c>
      <c r="G249" s="27">
        <v>47300.53</v>
      </c>
      <c r="H249" s="49">
        <v>0</v>
      </c>
      <c r="I249" s="49">
        <v>0</v>
      </c>
      <c r="J249" s="49">
        <v>0</v>
      </c>
      <c r="K249" s="49">
        <v>0</v>
      </c>
      <c r="L249" s="49">
        <v>1419.02</v>
      </c>
      <c r="M249" s="28">
        <f t="shared" si="8"/>
        <v>3.0000086679789841E-2</v>
      </c>
      <c r="N249" s="49">
        <v>48719.55</v>
      </c>
      <c r="O249" s="49">
        <v>0</v>
      </c>
      <c r="P249" s="29">
        <f t="shared" si="7"/>
        <v>48719.55</v>
      </c>
    </row>
    <row r="250" spans="2:16" x14ac:dyDescent="0.3">
      <c r="B250" s="23">
        <v>984</v>
      </c>
      <c r="C250" s="24">
        <v>7</v>
      </c>
      <c r="D250" s="25" t="s">
        <v>182</v>
      </c>
      <c r="E250" s="26">
        <v>21.299699528822721</v>
      </c>
      <c r="F250" s="44">
        <v>0</v>
      </c>
      <c r="G250" s="27">
        <v>13171.91</v>
      </c>
      <c r="H250" s="49">
        <v>0</v>
      </c>
      <c r="I250" s="49">
        <v>0</v>
      </c>
      <c r="J250" s="49">
        <v>2729.51</v>
      </c>
      <c r="K250" s="49">
        <v>0</v>
      </c>
      <c r="L250" s="49">
        <v>531.63</v>
      </c>
      <c r="M250" s="28">
        <f t="shared" si="8"/>
        <v>3.3432863228567006E-2</v>
      </c>
      <c r="N250" s="49">
        <v>16433.05</v>
      </c>
      <c r="O250" s="49">
        <v>0</v>
      </c>
      <c r="P250" s="29">
        <f t="shared" si="7"/>
        <v>16433.05</v>
      </c>
    </row>
    <row r="251" spans="2:16" x14ac:dyDescent="0.3">
      <c r="B251" s="23">
        <v>985</v>
      </c>
      <c r="C251" s="24">
        <v>8</v>
      </c>
      <c r="D251" s="25" t="s">
        <v>226</v>
      </c>
      <c r="E251" s="26">
        <v>56.686226041007984</v>
      </c>
      <c r="F251" s="44">
        <v>0</v>
      </c>
      <c r="G251" s="27">
        <v>0</v>
      </c>
      <c r="H251" s="49">
        <v>0</v>
      </c>
      <c r="I251" s="49">
        <v>229276.67</v>
      </c>
      <c r="J251" s="49">
        <v>1962.17</v>
      </c>
      <c r="K251" s="49">
        <v>12562.64</v>
      </c>
      <c r="L251" s="49">
        <v>10561.4</v>
      </c>
      <c r="M251" s="28">
        <f t="shared" si="8"/>
        <v>4.3319671398221203E-2</v>
      </c>
      <c r="N251" s="49">
        <v>254362.88</v>
      </c>
      <c r="O251" s="49">
        <v>0</v>
      </c>
      <c r="P251" s="29">
        <f t="shared" si="7"/>
        <v>254362.88</v>
      </c>
    </row>
    <row r="252" spans="2:16" x14ac:dyDescent="0.3">
      <c r="B252" s="23">
        <v>986</v>
      </c>
      <c r="C252" s="24">
        <v>6</v>
      </c>
      <c r="D252" s="25" t="s">
        <v>112</v>
      </c>
      <c r="E252" s="26">
        <v>8.3247874102767128</v>
      </c>
      <c r="F252" s="46">
        <v>1</v>
      </c>
      <c r="G252" s="27">
        <v>42581.07</v>
      </c>
      <c r="H252" s="49">
        <v>0</v>
      </c>
      <c r="I252" s="49">
        <v>0</v>
      </c>
      <c r="J252" s="49">
        <v>450</v>
      </c>
      <c r="K252" s="49">
        <v>0</v>
      </c>
      <c r="L252" s="49">
        <v>1299.93</v>
      </c>
      <c r="M252" s="28">
        <f t="shared" si="8"/>
        <v>3.0209102399731173E-2</v>
      </c>
      <c r="N252" s="49">
        <v>44331</v>
      </c>
      <c r="O252" s="49">
        <v>0</v>
      </c>
      <c r="P252" s="29">
        <f t="shared" si="7"/>
        <v>44331</v>
      </c>
    </row>
    <row r="253" spans="2:16" x14ac:dyDescent="0.3">
      <c r="B253" s="23">
        <v>987</v>
      </c>
      <c r="C253" s="24">
        <v>9</v>
      </c>
      <c r="D253" s="25" t="s">
        <v>255</v>
      </c>
      <c r="E253" s="26">
        <v>330.67110027386104</v>
      </c>
      <c r="F253" s="46">
        <v>0</v>
      </c>
      <c r="G253" s="27">
        <v>4859.8</v>
      </c>
      <c r="H253" s="49">
        <v>0</v>
      </c>
      <c r="I253" s="49">
        <v>90447.52</v>
      </c>
      <c r="J253" s="49">
        <v>3500</v>
      </c>
      <c r="K253" s="49">
        <v>1.63</v>
      </c>
      <c r="L253" s="49">
        <v>3660.69</v>
      </c>
      <c r="M253" s="28">
        <f t="shared" si="8"/>
        <v>3.7048162135110231E-2</v>
      </c>
      <c r="N253" s="49">
        <v>102469.64</v>
      </c>
      <c r="O253" s="49">
        <v>0</v>
      </c>
      <c r="P253" s="29">
        <f t="shared" si="7"/>
        <v>102469.64</v>
      </c>
    </row>
    <row r="254" spans="2:16" x14ac:dyDescent="0.3">
      <c r="B254" s="23">
        <v>988</v>
      </c>
      <c r="C254" s="24">
        <v>6</v>
      </c>
      <c r="D254" s="25" t="s">
        <v>113</v>
      </c>
      <c r="E254" s="26">
        <v>139.37355407721697</v>
      </c>
      <c r="F254" s="46">
        <v>0</v>
      </c>
      <c r="G254" s="52">
        <v>92519.53</v>
      </c>
      <c r="H254" s="49">
        <v>7364.7</v>
      </c>
      <c r="I254" s="49">
        <v>0</v>
      </c>
      <c r="J254" s="49">
        <v>20858.150000000001</v>
      </c>
      <c r="K254" s="49">
        <v>6270.8</v>
      </c>
      <c r="L254" s="49">
        <v>6203.37</v>
      </c>
      <c r="M254" s="28">
        <f t="shared" si="8"/>
        <v>4.8840364440918653E-2</v>
      </c>
      <c r="N254" s="49">
        <v>133216.54999999999</v>
      </c>
      <c r="O254" s="49">
        <v>0</v>
      </c>
      <c r="P254" s="29">
        <f t="shared" si="7"/>
        <v>133216.54999999999</v>
      </c>
    </row>
    <row r="255" spans="2:16" ht="15" thickBot="1" x14ac:dyDescent="0.35">
      <c r="B255" s="33">
        <v>989</v>
      </c>
      <c r="C255" s="34">
        <v>6</v>
      </c>
      <c r="D255" s="35" t="s">
        <v>114</v>
      </c>
      <c r="E255" s="36">
        <v>122.45296824942317</v>
      </c>
      <c r="F255" s="51">
        <v>1</v>
      </c>
      <c r="G255" s="37">
        <v>128896.39</v>
      </c>
      <c r="H255" s="49">
        <v>33357.24</v>
      </c>
      <c r="I255" s="49">
        <v>16017.01</v>
      </c>
      <c r="J255" s="49">
        <v>2157.5700000000002</v>
      </c>
      <c r="K255" s="49">
        <v>7733.89</v>
      </c>
      <c r="L255" s="49">
        <v>8580.69</v>
      </c>
      <c r="M255" s="38">
        <f t="shared" si="8"/>
        <v>4.5602647929630889E-2</v>
      </c>
      <c r="N255" s="49">
        <v>196742.79</v>
      </c>
      <c r="O255" s="49">
        <v>6553.83</v>
      </c>
      <c r="P255" s="39">
        <f t="shared" si="7"/>
        <v>190188.96000000002</v>
      </c>
    </row>
    <row r="258" spans="4:12" x14ac:dyDescent="0.3">
      <c r="D258" s="40" t="s">
        <v>256</v>
      </c>
      <c r="E258" s="41"/>
      <c r="F258" s="42"/>
      <c r="G258" s="42"/>
      <c r="H258" s="42"/>
      <c r="I258" s="42"/>
      <c r="J258" s="42"/>
      <c r="K258" s="42"/>
      <c r="L258" s="42"/>
    </row>
    <row r="259" spans="4:12" ht="87" customHeight="1" x14ac:dyDescent="0.3">
      <c r="D259" s="56" t="s">
        <v>257</v>
      </c>
      <c r="E259" s="57"/>
      <c r="F259" s="57"/>
      <c r="G259" s="57"/>
      <c r="H259" s="57"/>
      <c r="I259" s="57"/>
      <c r="J259" s="57"/>
      <c r="K259" s="57"/>
      <c r="L259" s="58"/>
    </row>
    <row r="260" spans="4:12" ht="51" customHeight="1" x14ac:dyDescent="0.3">
      <c r="D260" s="59" t="s">
        <v>258</v>
      </c>
      <c r="E260" s="60"/>
      <c r="F260" s="60"/>
      <c r="G260" s="60"/>
      <c r="H260" s="60"/>
      <c r="I260" s="60"/>
      <c r="J260" s="60"/>
      <c r="K260" s="60"/>
      <c r="L260" s="60"/>
    </row>
    <row r="261" spans="4:12" ht="18.75" customHeight="1" x14ac:dyDescent="0.3">
      <c r="D261" s="61" t="s">
        <v>259</v>
      </c>
      <c r="E261" s="60"/>
      <c r="F261" s="60"/>
      <c r="G261" s="60"/>
      <c r="H261" s="60"/>
      <c r="I261" s="60"/>
      <c r="J261" s="60"/>
      <c r="K261" s="60"/>
      <c r="L261" s="60"/>
    </row>
    <row r="262" spans="4:12" ht="16.2" x14ac:dyDescent="0.3">
      <c r="D262" s="62" t="s">
        <v>260</v>
      </c>
      <c r="E262" s="63"/>
      <c r="F262" s="63"/>
      <c r="G262" s="63"/>
      <c r="H262" s="63"/>
      <c r="I262" s="63"/>
      <c r="J262" s="63"/>
      <c r="K262" s="63"/>
      <c r="L262" s="63"/>
    </row>
  </sheetData>
  <sheetProtection algorithmName="SHA-512" hashValue="wmow/i4jNrPKPrDSH7CsAn1FTqHsYK2SxVKxiJKXjaorZM3a3ZZuQVFCP7t1YDVd9NJbmr0BS/dq5/+N7gG11g==" saltValue="3OQ4EWKCm7PlpCi2DlQcYw==" spinCount="100000" sheet="1" objects="1" scenarios="1"/>
  <mergeCells count="5">
    <mergeCell ref="B1:E1"/>
    <mergeCell ref="D259:L259"/>
    <mergeCell ref="D260:L260"/>
    <mergeCell ref="D261:L261"/>
    <mergeCell ref="D262:L26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2021-07-29T16:47:46Z</dcterms:created>
  <dcterms:modified xsi:type="dcterms:W3CDTF">2022-01-13T16:13:27Z</dcterms:modified>
</cp:coreProperties>
</file>