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O:\Datacall\2018 Datacall Year\2.5 Postings\5. Final Reports\1. Locked Spreadsheets (Posted)\2. BB Cost &amp; Rev\"/>
    </mc:Choice>
  </mc:AlternateContent>
  <xr:revisionPtr revIDLastSave="0" documentId="13_ncr:1_{1A5FA840-75B0-4488-B314-9FE6AAB8CC06}" xr6:coauthVersionLast="45" xr6:coauthVersionMax="45" xr10:uidLastSave="{00000000-0000-0000-0000-000000000000}"/>
  <bookViews>
    <workbookView xWindow="-28920" yWindow="-120" windowWidth="29040" windowHeight="15840" xr2:uid="{DC973332-E42C-450F-926E-742584A84EDD}"/>
  </bookViews>
  <sheets>
    <sheet name="Blue Box Cost and Revenue" sheetId="1" r:id="rId1"/>
  </sheets>
  <definedNames>
    <definedName name="_xlnm._FilterDatabase" localSheetId="0" hidden="1">'Blue Box Cost and Revenue'!$B$5:$P$5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3" i="1" l="1"/>
  <c r="P77" i="1"/>
  <c r="P141" i="1"/>
  <c r="P205" i="1"/>
  <c r="N7" i="1"/>
  <c r="P7" i="1" s="1"/>
  <c r="N8" i="1"/>
  <c r="M8" i="1" s="1"/>
  <c r="N9" i="1"/>
  <c r="P9" i="1" s="1"/>
  <c r="N10" i="1"/>
  <c r="P10" i="1" s="1"/>
  <c r="N11" i="1"/>
  <c r="P11" i="1" s="1"/>
  <c r="N12" i="1"/>
  <c r="P12" i="1" s="1"/>
  <c r="N13" i="1"/>
  <c r="N14" i="1"/>
  <c r="P14" i="1" s="1"/>
  <c r="N15" i="1"/>
  <c r="P15" i="1" s="1"/>
  <c r="N16" i="1"/>
  <c r="P16" i="1" s="1"/>
  <c r="N17" i="1"/>
  <c r="M17" i="1" s="1"/>
  <c r="N18" i="1"/>
  <c r="P18" i="1" s="1"/>
  <c r="N19" i="1"/>
  <c r="P19" i="1" s="1"/>
  <c r="N20" i="1"/>
  <c r="M20" i="1" s="1"/>
  <c r="N21" i="1"/>
  <c r="P21" i="1" s="1"/>
  <c r="N22" i="1"/>
  <c r="P22" i="1" s="1"/>
  <c r="N23" i="1"/>
  <c r="P23" i="1" s="1"/>
  <c r="N24" i="1"/>
  <c r="P24" i="1" s="1"/>
  <c r="N25" i="1"/>
  <c r="M25" i="1" s="1"/>
  <c r="N26" i="1"/>
  <c r="P26" i="1" s="1"/>
  <c r="N27" i="1"/>
  <c r="P27" i="1" s="1"/>
  <c r="N28" i="1"/>
  <c r="M28" i="1" s="1"/>
  <c r="N29" i="1"/>
  <c r="P29" i="1" s="1"/>
  <c r="N30" i="1"/>
  <c r="P30" i="1" s="1"/>
  <c r="N31" i="1"/>
  <c r="P31" i="1" s="1"/>
  <c r="N32" i="1"/>
  <c r="P32" i="1" s="1"/>
  <c r="N33" i="1"/>
  <c r="M33" i="1" s="1"/>
  <c r="N34" i="1"/>
  <c r="P34" i="1" s="1"/>
  <c r="N35" i="1"/>
  <c r="P35" i="1" s="1"/>
  <c r="N36" i="1"/>
  <c r="M36" i="1" s="1"/>
  <c r="N37" i="1"/>
  <c r="P37" i="1" s="1"/>
  <c r="N38" i="1"/>
  <c r="P38" i="1" s="1"/>
  <c r="N39" i="1"/>
  <c r="P39" i="1" s="1"/>
  <c r="N40" i="1"/>
  <c r="P40" i="1" s="1"/>
  <c r="N41" i="1"/>
  <c r="M41" i="1" s="1"/>
  <c r="N42" i="1"/>
  <c r="P42" i="1" s="1"/>
  <c r="N43" i="1"/>
  <c r="P43" i="1" s="1"/>
  <c r="N44" i="1"/>
  <c r="M44" i="1" s="1"/>
  <c r="N45" i="1"/>
  <c r="P45" i="1" s="1"/>
  <c r="N46" i="1"/>
  <c r="P46" i="1" s="1"/>
  <c r="N47" i="1"/>
  <c r="P47" i="1" s="1"/>
  <c r="N48" i="1"/>
  <c r="P48" i="1" s="1"/>
  <c r="N49" i="1"/>
  <c r="M49" i="1" s="1"/>
  <c r="N50" i="1"/>
  <c r="P50" i="1" s="1"/>
  <c r="N51" i="1"/>
  <c r="P51" i="1" s="1"/>
  <c r="N52" i="1"/>
  <c r="M52" i="1" s="1"/>
  <c r="N53" i="1"/>
  <c r="P53" i="1" s="1"/>
  <c r="N54" i="1"/>
  <c r="P54" i="1" s="1"/>
  <c r="N55" i="1"/>
  <c r="P55" i="1" s="1"/>
  <c r="N56" i="1"/>
  <c r="P56" i="1" s="1"/>
  <c r="N57" i="1"/>
  <c r="M57" i="1" s="1"/>
  <c r="N58" i="1"/>
  <c r="P58" i="1" s="1"/>
  <c r="N59" i="1"/>
  <c r="P59" i="1" s="1"/>
  <c r="N60" i="1"/>
  <c r="P60" i="1" s="1"/>
  <c r="N61" i="1"/>
  <c r="P61" i="1" s="1"/>
  <c r="N62" i="1"/>
  <c r="P62" i="1" s="1"/>
  <c r="N63" i="1"/>
  <c r="P63" i="1" s="1"/>
  <c r="N64" i="1"/>
  <c r="P64" i="1" s="1"/>
  <c r="N65" i="1"/>
  <c r="M65" i="1" s="1"/>
  <c r="N66" i="1"/>
  <c r="P66" i="1" s="1"/>
  <c r="N67" i="1"/>
  <c r="P67" i="1" s="1"/>
  <c r="N68" i="1"/>
  <c r="P68" i="1" s="1"/>
  <c r="N69" i="1"/>
  <c r="P69" i="1" s="1"/>
  <c r="N70" i="1"/>
  <c r="P70" i="1" s="1"/>
  <c r="N71" i="1"/>
  <c r="P71" i="1" s="1"/>
  <c r="N72" i="1"/>
  <c r="P72" i="1" s="1"/>
  <c r="N73" i="1"/>
  <c r="M73" i="1" s="1"/>
  <c r="N74" i="1"/>
  <c r="P74" i="1" s="1"/>
  <c r="N75" i="1"/>
  <c r="P75" i="1" s="1"/>
  <c r="N76" i="1"/>
  <c r="P76" i="1" s="1"/>
  <c r="N77" i="1"/>
  <c r="N78" i="1"/>
  <c r="P78" i="1" s="1"/>
  <c r="N79" i="1"/>
  <c r="P79" i="1" s="1"/>
  <c r="N80" i="1"/>
  <c r="P80" i="1" s="1"/>
  <c r="N81" i="1"/>
  <c r="M81" i="1" s="1"/>
  <c r="N82" i="1"/>
  <c r="P82" i="1" s="1"/>
  <c r="N83" i="1"/>
  <c r="P83" i="1" s="1"/>
  <c r="N84" i="1"/>
  <c r="M84" i="1" s="1"/>
  <c r="N85" i="1"/>
  <c r="P85" i="1" s="1"/>
  <c r="N86" i="1"/>
  <c r="P86" i="1" s="1"/>
  <c r="N87" i="1"/>
  <c r="P87" i="1" s="1"/>
  <c r="N88" i="1"/>
  <c r="P88" i="1" s="1"/>
  <c r="N89" i="1"/>
  <c r="M89" i="1" s="1"/>
  <c r="N90" i="1"/>
  <c r="P90" i="1" s="1"/>
  <c r="N91" i="1"/>
  <c r="P91" i="1" s="1"/>
  <c r="N92" i="1"/>
  <c r="M92" i="1" s="1"/>
  <c r="N93" i="1"/>
  <c r="P93" i="1" s="1"/>
  <c r="N94" i="1"/>
  <c r="P94" i="1" s="1"/>
  <c r="N95" i="1"/>
  <c r="P95" i="1" s="1"/>
  <c r="N96" i="1"/>
  <c r="P96" i="1" s="1"/>
  <c r="N97" i="1"/>
  <c r="M97" i="1" s="1"/>
  <c r="N98" i="1"/>
  <c r="P98" i="1" s="1"/>
  <c r="N99" i="1"/>
  <c r="P99" i="1" s="1"/>
  <c r="N100" i="1"/>
  <c r="M100" i="1" s="1"/>
  <c r="N101" i="1"/>
  <c r="P101" i="1" s="1"/>
  <c r="N102" i="1"/>
  <c r="P102" i="1" s="1"/>
  <c r="N103" i="1"/>
  <c r="P103" i="1" s="1"/>
  <c r="N104" i="1"/>
  <c r="P104" i="1" s="1"/>
  <c r="N105" i="1"/>
  <c r="M105" i="1" s="1"/>
  <c r="N106" i="1"/>
  <c r="P106" i="1" s="1"/>
  <c r="N107" i="1"/>
  <c r="P107" i="1" s="1"/>
  <c r="N108" i="1"/>
  <c r="M108" i="1" s="1"/>
  <c r="N109" i="1"/>
  <c r="P109" i="1" s="1"/>
  <c r="N110" i="1"/>
  <c r="P110" i="1" s="1"/>
  <c r="N111" i="1"/>
  <c r="P111" i="1" s="1"/>
  <c r="N112" i="1"/>
  <c r="P112" i="1" s="1"/>
  <c r="N113" i="1"/>
  <c r="M113" i="1" s="1"/>
  <c r="N114" i="1"/>
  <c r="P114" i="1" s="1"/>
  <c r="N115" i="1"/>
  <c r="P115" i="1" s="1"/>
  <c r="N116" i="1"/>
  <c r="M116" i="1" s="1"/>
  <c r="N117" i="1"/>
  <c r="P117" i="1" s="1"/>
  <c r="N118" i="1"/>
  <c r="P118" i="1" s="1"/>
  <c r="N119" i="1"/>
  <c r="P119" i="1" s="1"/>
  <c r="N120" i="1"/>
  <c r="P120" i="1" s="1"/>
  <c r="N121" i="1"/>
  <c r="M121" i="1" s="1"/>
  <c r="N122" i="1"/>
  <c r="P122" i="1" s="1"/>
  <c r="N123" i="1"/>
  <c r="P123" i="1" s="1"/>
  <c r="N124" i="1"/>
  <c r="P124" i="1" s="1"/>
  <c r="N125" i="1"/>
  <c r="P125" i="1" s="1"/>
  <c r="N126" i="1"/>
  <c r="P126" i="1" s="1"/>
  <c r="N127" i="1"/>
  <c r="P127" i="1" s="1"/>
  <c r="N128" i="1"/>
  <c r="P128" i="1" s="1"/>
  <c r="N129" i="1"/>
  <c r="M129" i="1" s="1"/>
  <c r="N130" i="1"/>
  <c r="P130" i="1" s="1"/>
  <c r="N131" i="1"/>
  <c r="P131" i="1" s="1"/>
  <c r="N132" i="1"/>
  <c r="P132" i="1" s="1"/>
  <c r="N133" i="1"/>
  <c r="P133" i="1" s="1"/>
  <c r="N134" i="1"/>
  <c r="P134" i="1" s="1"/>
  <c r="N135" i="1"/>
  <c r="P135" i="1" s="1"/>
  <c r="N136" i="1"/>
  <c r="P136" i="1" s="1"/>
  <c r="N137" i="1"/>
  <c r="M137" i="1" s="1"/>
  <c r="N138" i="1"/>
  <c r="P138" i="1" s="1"/>
  <c r="N139" i="1"/>
  <c r="P139" i="1" s="1"/>
  <c r="N140" i="1"/>
  <c r="P140" i="1" s="1"/>
  <c r="N141" i="1"/>
  <c r="N142" i="1"/>
  <c r="P142" i="1" s="1"/>
  <c r="N143" i="1"/>
  <c r="P143" i="1" s="1"/>
  <c r="N144" i="1"/>
  <c r="P144" i="1" s="1"/>
  <c r="N145" i="1"/>
  <c r="M145" i="1" s="1"/>
  <c r="N146" i="1"/>
  <c r="P146" i="1" s="1"/>
  <c r="N147" i="1"/>
  <c r="P147" i="1" s="1"/>
  <c r="N148" i="1"/>
  <c r="M148" i="1" s="1"/>
  <c r="N149" i="1"/>
  <c r="P149" i="1" s="1"/>
  <c r="N150" i="1"/>
  <c r="P150" i="1" s="1"/>
  <c r="N151" i="1"/>
  <c r="P151" i="1" s="1"/>
  <c r="N152" i="1"/>
  <c r="P152" i="1" s="1"/>
  <c r="N153" i="1"/>
  <c r="M153" i="1" s="1"/>
  <c r="N154" i="1"/>
  <c r="P154" i="1" s="1"/>
  <c r="N155" i="1"/>
  <c r="M155" i="1" s="1"/>
  <c r="N156" i="1"/>
  <c r="M156" i="1" s="1"/>
  <c r="N157" i="1"/>
  <c r="P157" i="1" s="1"/>
  <c r="N158" i="1"/>
  <c r="P158" i="1" s="1"/>
  <c r="N159" i="1"/>
  <c r="P159" i="1" s="1"/>
  <c r="N160" i="1"/>
  <c r="P160" i="1" s="1"/>
  <c r="N161" i="1"/>
  <c r="M161" i="1" s="1"/>
  <c r="N162" i="1"/>
  <c r="P162" i="1" s="1"/>
  <c r="N163" i="1"/>
  <c r="P163" i="1" s="1"/>
  <c r="N164" i="1"/>
  <c r="M164" i="1" s="1"/>
  <c r="N165" i="1"/>
  <c r="P165" i="1" s="1"/>
  <c r="N166" i="1"/>
  <c r="P166" i="1" s="1"/>
  <c r="N167" i="1"/>
  <c r="P167" i="1" s="1"/>
  <c r="N168" i="1"/>
  <c r="P168" i="1" s="1"/>
  <c r="N169" i="1"/>
  <c r="M169" i="1" s="1"/>
  <c r="N170" i="1"/>
  <c r="P170" i="1" s="1"/>
  <c r="N171" i="1"/>
  <c r="M171" i="1" s="1"/>
  <c r="N172" i="1"/>
  <c r="P172" i="1" s="1"/>
  <c r="N173" i="1"/>
  <c r="P173" i="1" s="1"/>
  <c r="N174" i="1"/>
  <c r="P174" i="1" s="1"/>
  <c r="N175" i="1"/>
  <c r="P175" i="1" s="1"/>
  <c r="N176" i="1"/>
  <c r="P176" i="1" s="1"/>
  <c r="N177" i="1"/>
  <c r="M177" i="1" s="1"/>
  <c r="N178" i="1"/>
  <c r="P178" i="1" s="1"/>
  <c r="N179" i="1"/>
  <c r="M179" i="1" s="1"/>
  <c r="N180" i="1"/>
  <c r="P180" i="1" s="1"/>
  <c r="N181" i="1"/>
  <c r="P181" i="1" s="1"/>
  <c r="N182" i="1"/>
  <c r="P182" i="1" s="1"/>
  <c r="N183" i="1"/>
  <c r="P183" i="1" s="1"/>
  <c r="N184" i="1"/>
  <c r="P184" i="1" s="1"/>
  <c r="N185" i="1"/>
  <c r="M185" i="1" s="1"/>
  <c r="N186" i="1"/>
  <c r="P186" i="1" s="1"/>
  <c r="N187" i="1"/>
  <c r="M187" i="1" s="1"/>
  <c r="N188" i="1"/>
  <c r="M188" i="1" s="1"/>
  <c r="N189" i="1"/>
  <c r="P189" i="1" s="1"/>
  <c r="N190" i="1"/>
  <c r="P190" i="1" s="1"/>
  <c r="N191" i="1"/>
  <c r="P191" i="1" s="1"/>
  <c r="N192" i="1"/>
  <c r="P192" i="1" s="1"/>
  <c r="N193" i="1"/>
  <c r="M193" i="1" s="1"/>
  <c r="N194" i="1"/>
  <c r="P194" i="1" s="1"/>
  <c r="N195" i="1"/>
  <c r="M195" i="1" s="1"/>
  <c r="N196" i="1"/>
  <c r="M196" i="1" s="1"/>
  <c r="N197" i="1"/>
  <c r="P197" i="1" s="1"/>
  <c r="N198" i="1"/>
  <c r="P198" i="1" s="1"/>
  <c r="N199" i="1"/>
  <c r="P199" i="1" s="1"/>
  <c r="N200" i="1"/>
  <c r="P200" i="1" s="1"/>
  <c r="N201" i="1"/>
  <c r="M201" i="1" s="1"/>
  <c r="N202" i="1"/>
  <c r="P202" i="1" s="1"/>
  <c r="N203" i="1"/>
  <c r="M203" i="1" s="1"/>
  <c r="N204" i="1"/>
  <c r="P204" i="1" s="1"/>
  <c r="N205" i="1"/>
  <c r="N206" i="1"/>
  <c r="P206" i="1" s="1"/>
  <c r="N207" i="1"/>
  <c r="P207" i="1" s="1"/>
  <c r="N208" i="1"/>
  <c r="P208" i="1" s="1"/>
  <c r="N209" i="1"/>
  <c r="M209" i="1" s="1"/>
  <c r="N210" i="1"/>
  <c r="P210" i="1" s="1"/>
  <c r="N211" i="1"/>
  <c r="M211" i="1" s="1"/>
  <c r="N212" i="1"/>
  <c r="P212" i="1" s="1"/>
  <c r="N213" i="1"/>
  <c r="P213" i="1" s="1"/>
  <c r="N214" i="1"/>
  <c r="P214" i="1" s="1"/>
  <c r="N215" i="1"/>
  <c r="P215" i="1" s="1"/>
  <c r="N216" i="1"/>
  <c r="P216" i="1" s="1"/>
  <c r="N217" i="1"/>
  <c r="M217" i="1" s="1"/>
  <c r="N218" i="1"/>
  <c r="P218" i="1" s="1"/>
  <c r="N219" i="1"/>
  <c r="M219" i="1" s="1"/>
  <c r="N220" i="1"/>
  <c r="P220" i="1" s="1"/>
  <c r="N221" i="1"/>
  <c r="P221" i="1" s="1"/>
  <c r="N222" i="1"/>
  <c r="P222" i="1" s="1"/>
  <c r="N223" i="1"/>
  <c r="P223" i="1" s="1"/>
  <c r="N224" i="1"/>
  <c r="P224" i="1" s="1"/>
  <c r="N225" i="1"/>
  <c r="M225" i="1" s="1"/>
  <c r="N226" i="1"/>
  <c r="P226" i="1" s="1"/>
  <c r="N227" i="1"/>
  <c r="M227" i="1" s="1"/>
  <c r="N228" i="1"/>
  <c r="P228" i="1" s="1"/>
  <c r="N229" i="1"/>
  <c r="P229" i="1" s="1"/>
  <c r="N230" i="1"/>
  <c r="P230" i="1" s="1"/>
  <c r="N231" i="1"/>
  <c r="P231" i="1" s="1"/>
  <c r="N232" i="1"/>
  <c r="P232" i="1" s="1"/>
  <c r="N233" i="1"/>
  <c r="M233" i="1" s="1"/>
  <c r="N234" i="1"/>
  <c r="P234" i="1" s="1"/>
  <c r="N235" i="1"/>
  <c r="M235" i="1" s="1"/>
  <c r="N236" i="1"/>
  <c r="P236" i="1" s="1"/>
  <c r="N237" i="1"/>
  <c r="P237" i="1" s="1"/>
  <c r="N238" i="1"/>
  <c r="P238" i="1" s="1"/>
  <c r="N239" i="1"/>
  <c r="P239" i="1" s="1"/>
  <c r="N240" i="1"/>
  <c r="P240" i="1" s="1"/>
  <c r="N241" i="1"/>
  <c r="M241" i="1" s="1"/>
  <c r="N242" i="1"/>
  <c r="P242" i="1" s="1"/>
  <c r="N243" i="1"/>
  <c r="M243" i="1" s="1"/>
  <c r="N244" i="1"/>
  <c r="P244" i="1" s="1"/>
  <c r="N245" i="1"/>
  <c r="P245" i="1" s="1"/>
  <c r="N246" i="1"/>
  <c r="P246" i="1" s="1"/>
  <c r="N247" i="1"/>
  <c r="P247" i="1" s="1"/>
  <c r="N248" i="1"/>
  <c r="P248" i="1" s="1"/>
  <c r="N249" i="1"/>
  <c r="M249" i="1" s="1"/>
  <c r="N250" i="1"/>
  <c r="P250" i="1" s="1"/>
  <c r="N251" i="1"/>
  <c r="M251" i="1" s="1"/>
  <c r="N252" i="1"/>
  <c r="M252" i="1" s="1"/>
  <c r="N253" i="1"/>
  <c r="P253" i="1" s="1"/>
  <c r="N254" i="1"/>
  <c r="P254" i="1" s="1"/>
  <c r="M13" i="1"/>
  <c r="M7" i="1"/>
  <c r="M9" i="1"/>
  <c r="M10" i="1"/>
  <c r="M11" i="1"/>
  <c r="M12" i="1"/>
  <c r="M14" i="1"/>
  <c r="M15" i="1"/>
  <c r="M18" i="1"/>
  <c r="M19" i="1"/>
  <c r="M21" i="1"/>
  <c r="M22" i="1"/>
  <c r="M23" i="1"/>
  <c r="M26" i="1"/>
  <c r="M27" i="1"/>
  <c r="M29" i="1"/>
  <c r="M30" i="1"/>
  <c r="M31" i="1"/>
  <c r="M34" i="1"/>
  <c r="M35" i="1"/>
  <c r="M37" i="1"/>
  <c r="M38" i="1"/>
  <c r="M39" i="1"/>
  <c r="M42" i="1"/>
  <c r="M43" i="1"/>
  <c r="M45" i="1"/>
  <c r="M46" i="1"/>
  <c r="M47" i="1"/>
  <c r="M50" i="1"/>
  <c r="M51" i="1"/>
  <c r="M53" i="1"/>
  <c r="M54" i="1"/>
  <c r="M55" i="1"/>
  <c r="M58" i="1"/>
  <c r="M59" i="1"/>
  <c r="M61" i="1"/>
  <c r="M62" i="1"/>
  <c r="M63" i="1"/>
  <c r="M66" i="1"/>
  <c r="M67" i="1"/>
  <c r="M68" i="1"/>
  <c r="M69" i="1"/>
  <c r="M70" i="1"/>
  <c r="M71" i="1"/>
  <c r="M74" i="1"/>
  <c r="M75" i="1"/>
  <c r="M77" i="1"/>
  <c r="M78" i="1"/>
  <c r="M79" i="1"/>
  <c r="M80" i="1"/>
  <c r="M82" i="1"/>
  <c r="M83" i="1"/>
  <c r="M85" i="1"/>
  <c r="M86" i="1"/>
  <c r="M87" i="1"/>
  <c r="M90" i="1"/>
  <c r="M91" i="1"/>
  <c r="M93" i="1"/>
  <c r="M94" i="1"/>
  <c r="M95" i="1"/>
  <c r="M98" i="1"/>
  <c r="M99" i="1"/>
  <c r="M101" i="1"/>
  <c r="M102" i="1"/>
  <c r="M103" i="1"/>
  <c r="M106" i="1"/>
  <c r="M107" i="1"/>
  <c r="M109" i="1"/>
  <c r="M110" i="1"/>
  <c r="M111" i="1"/>
  <c r="M112" i="1"/>
  <c r="M114" i="1"/>
  <c r="M115" i="1"/>
  <c r="M117" i="1"/>
  <c r="M118" i="1"/>
  <c r="M119" i="1"/>
  <c r="M122" i="1"/>
  <c r="M123" i="1"/>
  <c r="M125" i="1"/>
  <c r="M126" i="1"/>
  <c r="M127" i="1"/>
  <c r="M130" i="1"/>
  <c r="M131" i="1"/>
  <c r="M132" i="1"/>
  <c r="M133" i="1"/>
  <c r="M134" i="1"/>
  <c r="M135" i="1"/>
  <c r="M138" i="1"/>
  <c r="M139" i="1"/>
  <c r="M141" i="1"/>
  <c r="M142" i="1"/>
  <c r="M143" i="1"/>
  <c r="M146" i="1"/>
  <c r="M147" i="1"/>
  <c r="M149" i="1"/>
  <c r="M150" i="1"/>
  <c r="M151" i="1"/>
  <c r="M154" i="1"/>
  <c r="M157" i="1"/>
  <c r="M158" i="1"/>
  <c r="M159" i="1"/>
  <c r="M162" i="1"/>
  <c r="M163" i="1"/>
  <c r="M165" i="1"/>
  <c r="M166" i="1"/>
  <c r="M167" i="1"/>
  <c r="M170" i="1"/>
  <c r="M173" i="1"/>
  <c r="M174" i="1"/>
  <c r="M175" i="1"/>
  <c r="M178" i="1"/>
  <c r="M181" i="1"/>
  <c r="M182" i="1"/>
  <c r="M183" i="1"/>
  <c r="M186" i="1"/>
  <c r="M189" i="1"/>
  <c r="M190" i="1"/>
  <c r="M191" i="1"/>
  <c r="M194" i="1"/>
  <c r="M197" i="1"/>
  <c r="M198" i="1"/>
  <c r="M199" i="1"/>
  <c r="M202" i="1"/>
  <c r="M205" i="1"/>
  <c r="M206" i="1"/>
  <c r="M207" i="1"/>
  <c r="M210" i="1"/>
  <c r="M213" i="1"/>
  <c r="M214" i="1"/>
  <c r="M215" i="1"/>
  <c r="M216" i="1"/>
  <c r="M218" i="1"/>
  <c r="M221" i="1"/>
  <c r="M222" i="1"/>
  <c r="M223" i="1"/>
  <c r="M226" i="1"/>
  <c r="M229" i="1"/>
  <c r="M230" i="1"/>
  <c r="M231" i="1"/>
  <c r="M234" i="1"/>
  <c r="M237" i="1"/>
  <c r="M238" i="1"/>
  <c r="M239" i="1"/>
  <c r="M242" i="1"/>
  <c r="M245" i="1"/>
  <c r="M246" i="1"/>
  <c r="M247" i="1"/>
  <c r="M253" i="1"/>
  <c r="M254" i="1"/>
  <c r="M240" i="1" l="1"/>
  <c r="M176" i="1"/>
  <c r="M152" i="1"/>
  <c r="M48" i="1"/>
  <c r="M16" i="1"/>
  <c r="M120" i="1"/>
  <c r="M88" i="1"/>
  <c r="M200" i="1"/>
  <c r="M250" i="1"/>
  <c r="M224" i="1"/>
  <c r="M56" i="1"/>
  <c r="M24" i="1"/>
  <c r="M248" i="1"/>
  <c r="M184" i="1"/>
  <c r="M160" i="1"/>
  <c r="M128" i="1"/>
  <c r="M96" i="1"/>
  <c r="M208" i="1"/>
  <c r="M136" i="1"/>
  <c r="M64" i="1"/>
  <c r="M32" i="1"/>
  <c r="M232" i="1"/>
  <c r="M168" i="1"/>
  <c r="M104" i="1"/>
  <c r="M72" i="1"/>
  <c r="M192" i="1"/>
  <c r="M144" i="1"/>
  <c r="M40" i="1"/>
  <c r="M220" i="1"/>
  <c r="M228" i="1"/>
  <c r="M236" i="1"/>
  <c r="M204" i="1"/>
  <c r="M172" i="1"/>
  <c r="M124" i="1"/>
  <c r="M60" i="1"/>
  <c r="M244" i="1"/>
  <c r="M212" i="1"/>
  <c r="M180" i="1"/>
  <c r="M140" i="1"/>
  <c r="M76" i="1"/>
  <c r="P252" i="1"/>
  <c r="P196" i="1"/>
  <c r="P188" i="1"/>
  <c r="P164" i="1"/>
  <c r="P156" i="1"/>
  <c r="P148" i="1"/>
  <c r="P116" i="1"/>
  <c r="P108" i="1"/>
  <c r="P100" i="1"/>
  <c r="P92" i="1"/>
  <c r="P84" i="1"/>
  <c r="P52" i="1"/>
  <c r="P44" i="1"/>
  <c r="P36" i="1"/>
  <c r="P28" i="1"/>
  <c r="P20" i="1"/>
  <c r="P251" i="1"/>
  <c r="P243" i="1"/>
  <c r="P235" i="1"/>
  <c r="P227" i="1"/>
  <c r="P219" i="1"/>
  <c r="P211" i="1"/>
  <c r="P203" i="1"/>
  <c r="P195" i="1"/>
  <c r="P187" i="1"/>
  <c r="P179" i="1"/>
  <c r="P171" i="1"/>
  <c r="P155" i="1"/>
  <c r="P249" i="1"/>
  <c r="P241" i="1"/>
  <c r="P233" i="1"/>
  <c r="P225" i="1"/>
  <c r="P217" i="1"/>
  <c r="P209" i="1"/>
  <c r="P201" i="1"/>
  <c r="P193" i="1"/>
  <c r="P185" i="1"/>
  <c r="P177" i="1"/>
  <c r="P169" i="1"/>
  <c r="P161" i="1"/>
  <c r="P153" i="1"/>
  <c r="P145" i="1"/>
  <c r="P137" i="1"/>
  <c r="P129" i="1"/>
  <c r="P121" i="1"/>
  <c r="P113" i="1"/>
  <c r="P105" i="1"/>
  <c r="P97" i="1"/>
  <c r="P89" i="1"/>
  <c r="P81" i="1"/>
  <c r="P73" i="1"/>
  <c r="P65" i="1"/>
  <c r="P57" i="1"/>
  <c r="P49" i="1"/>
  <c r="P41" i="1"/>
  <c r="P33" i="1"/>
  <c r="P25" i="1"/>
  <c r="P17" i="1"/>
  <c r="P8" i="1"/>
  <c r="N6" i="1"/>
  <c r="P6" i="1" s="1"/>
  <c r="M6" i="1" l="1"/>
  <c r="E5" i="1"/>
  <c r="O5" i="1"/>
  <c r="H5" i="1"/>
  <c r="N5" i="1"/>
  <c r="G5" i="1"/>
  <c r="J5" i="1"/>
  <c r="L5" i="1"/>
  <c r="K5" i="1"/>
  <c r="I5" i="1"/>
  <c r="P5" i="1" l="1"/>
</calcChain>
</file>

<file path=xl/sharedStrings.xml><?xml version="1.0" encoding="utf-8"?>
<sst xmlns="http://schemas.openxmlformats.org/spreadsheetml/2006/main" count="520" uniqueCount="273">
  <si>
    <t>Municipal Group</t>
  </si>
  <si>
    <t>Program Code</t>
  </si>
  <si>
    <t>Program Name</t>
  </si>
  <si>
    <t xml:space="preserve">Reported and/or Calculated Marketed Tonnes </t>
  </si>
  <si>
    <t>Single Stream</t>
  </si>
  <si>
    <t>Residential Collection Costs ($)</t>
  </si>
  <si>
    <t>Residential Processing Costs ($)</t>
  </si>
  <si>
    <t>Residential Depot/Transfer Costs ($)</t>
  </si>
  <si>
    <t>Residential Promotion &amp; Education Costs ($)</t>
  </si>
  <si>
    <r>
      <t>Interest on Municipal  Capital</t>
    </r>
    <r>
      <rPr>
        <b/>
        <vertAlign val="superscript"/>
        <sz val="11"/>
        <rFont val="Calibri"/>
        <family val="2"/>
        <scheme val="minor"/>
      </rPr>
      <t xml:space="preserve">1 </t>
    </r>
    <r>
      <rPr>
        <b/>
        <sz val="11"/>
        <rFont val="Calibri"/>
        <family val="2"/>
        <scheme val="minor"/>
      </rPr>
      <t>($)</t>
    </r>
    <r>
      <rPr>
        <b/>
        <vertAlign val="superscript"/>
        <sz val="11"/>
        <rFont val="Calibri"/>
        <family val="2"/>
        <scheme val="minor"/>
      </rPr>
      <t xml:space="preserve"> </t>
    </r>
  </si>
  <si>
    <t>Administration Costs ($)</t>
  </si>
  <si>
    <r>
      <t>Administration Factor</t>
    </r>
    <r>
      <rPr>
        <b/>
        <vertAlign val="superscript"/>
        <sz val="11"/>
        <rFont val="Calibri"/>
        <family val="2"/>
        <scheme val="minor"/>
      </rPr>
      <t>2</t>
    </r>
  </si>
  <si>
    <r>
      <t>Residential Gross Costs Including Interest on Municipal Capital and Administration</t>
    </r>
    <r>
      <rPr>
        <b/>
        <vertAlign val="superscript"/>
        <sz val="11"/>
        <rFont val="Calibri"/>
        <family val="2"/>
        <scheme val="minor"/>
      </rPr>
      <t>3</t>
    </r>
    <r>
      <rPr>
        <b/>
        <sz val="11"/>
        <rFont val="Calibri"/>
        <family val="2"/>
        <scheme val="minor"/>
      </rPr>
      <t xml:space="preserve"> ($)</t>
    </r>
  </si>
  <si>
    <t xml:space="preserve">Total Gross Revenue ($) </t>
  </si>
  <si>
    <r>
      <t>Total Net Costs</t>
    </r>
    <r>
      <rPr>
        <b/>
        <vertAlign val="superscript"/>
        <sz val="11"/>
        <rFont val="Calibri"/>
        <family val="2"/>
        <scheme val="minor"/>
      </rPr>
      <t>4</t>
    </r>
    <r>
      <rPr>
        <b/>
        <sz val="11"/>
        <rFont val="Calibri"/>
        <family val="2"/>
        <scheme val="minor"/>
      </rPr>
      <t xml:space="preserve"> ($)</t>
    </r>
  </si>
  <si>
    <t xml:space="preserve">                                                      Totals  </t>
  </si>
  <si>
    <t>Yes</t>
  </si>
  <si>
    <t>No</t>
  </si>
  <si>
    <t>Notes:</t>
  </si>
  <si>
    <t>2018 Blue Box Program Cost and Revenue</t>
  </si>
  <si>
    <t>HALTON, REGIONAL MUNICIPALITY OF</t>
  </si>
  <si>
    <t>DURHAM, REGIONAL MUNICIPALITY OF</t>
  </si>
  <si>
    <t>STRATFORD, CITY OF</t>
  </si>
  <si>
    <t>NORTHUMBERLAND, COUNTY OF</t>
  </si>
  <si>
    <t>BARRIE, CITY OF</t>
  </si>
  <si>
    <t>ESSEX-WINDSOR SOLID WASTE AUTHORITY</t>
  </si>
  <si>
    <t>TORONTO, CITY OF</t>
  </si>
  <si>
    <t>WELLINGTON, COUNTY OF</t>
  </si>
  <si>
    <t>NORFOLK, COUNTY OF</t>
  </si>
  <si>
    <t>GUELPH, CITY OF</t>
  </si>
  <si>
    <t>NORTH HURON, TOWNSHIP OF</t>
  </si>
  <si>
    <t>OWEN SOUND, CITY OF</t>
  </si>
  <si>
    <t>LONDON, CITY OF</t>
  </si>
  <si>
    <t>WATERLOO, REGIONAL MUNICIPALITY OF</t>
  </si>
  <si>
    <t>SAULT STE. MARIE, CITY OF</t>
  </si>
  <si>
    <t>ORILLIA, CITY OF</t>
  </si>
  <si>
    <t>ASHFIELD-COLBORNE-WAWANOSH, TOWNSHIP OF</t>
  </si>
  <si>
    <t>BROCKVILLE, CITY OF</t>
  </si>
  <si>
    <t>QUINTE WASTE SOLUTIONS</t>
  </si>
  <si>
    <t>PETERBOROUGH, COUNTY OF</t>
  </si>
  <si>
    <t>MUSKOKA,  DISTRICT MUNICIPALITY OF</t>
  </si>
  <si>
    <t>YORK, REGIONAL MUNICIPALITY OF</t>
  </si>
  <si>
    <t>ONEIDA NATION OF THE THAMES</t>
  </si>
  <si>
    <t>SARNIA, CITY OF</t>
  </si>
  <si>
    <t>THUNDER BAY, CITY OF</t>
  </si>
  <si>
    <t>HOWICK, TOWNSHIP OF</t>
  </si>
  <si>
    <t>NORTH BAY, CITY OF</t>
  </si>
  <si>
    <t>CHATSWORTH, TOWNSHIP OF</t>
  </si>
  <si>
    <t>HANOVER, TOWN OF</t>
  </si>
  <si>
    <t>DYSART ET AL, TOWNSHIP OF</t>
  </si>
  <si>
    <t>THE BLUE MOUNTAINS, TOWN OF</t>
  </si>
  <si>
    <t>THAMES CENTRE, MUNICIPALITY OF</t>
  </si>
  <si>
    <t>HAMILTON, CITY OF</t>
  </si>
  <si>
    <t>ALGONQUIN HIGHLANDS,TOWNSHIP OF</t>
  </si>
  <si>
    <t>BRANTFORD, CITY OF</t>
  </si>
  <si>
    <t>GREATER SUDBURY, CITY OF</t>
  </si>
  <si>
    <t>BLUEWATER RECYCLING ASSOCIATION</t>
  </si>
  <si>
    <t>ARMOUR, TOWNSHIP OF</t>
  </si>
  <si>
    <t>BRUCE AREA SOLID WASTE RECYCLING</t>
  </si>
  <si>
    <t>WEST ELGIN, MUNICIPALITY OF</t>
  </si>
  <si>
    <t>LEEDS AND THE THOUSAND ISLANDS, TOWNSHIP OF</t>
  </si>
  <si>
    <t>RIDEAU LAKES, TOWNSHIP OF</t>
  </si>
  <si>
    <t>GEORGIAN BLUFFS, TOWNSHIP OF</t>
  </si>
  <si>
    <t>CORNWALL, CITY OF</t>
  </si>
  <si>
    <t>MEAFORD, MUNICIPALITY OF</t>
  </si>
  <si>
    <t>ELIZABETHTOWN-KITLEY, TOWNSHIP OF</t>
  </si>
  <si>
    <t>PARRY SOUND, TOWN OF</t>
  </si>
  <si>
    <t>PRESCOTT,TOWN OF</t>
  </si>
  <si>
    <t>CENTRAL ELGIN, MUNICIPALITY OF</t>
  </si>
  <si>
    <t>FRONT OF YONGE, TOWNSHIP OF</t>
  </si>
  <si>
    <t>WHITESTONE, MUNICIPALITY OF</t>
  </si>
  <si>
    <t>ST. THOMAS, CITY OF</t>
  </si>
  <si>
    <t>NORTH GRENVILLE, MUNICIPALITY OF</t>
  </si>
  <si>
    <t>WESTPORT, VILLAGE OF</t>
  </si>
  <si>
    <t>OTTAWA VALLEY WASTE RECOVERY CENTRE</t>
  </si>
  <si>
    <t>THE ARCHIPELAGO, TOWNSHIP OF</t>
  </si>
  <si>
    <t>HAWKESBURY JOINT RECYCLING</t>
  </si>
  <si>
    <t>PEEL, REGIONAL MUNICIPALITY OF</t>
  </si>
  <si>
    <t>NORTH GLENGARRY, TOWNSHIP OF</t>
  </si>
  <si>
    <t>GANANOQUE, TOWN OF</t>
  </si>
  <si>
    <t>ST. CLAIR, TOWNSHIP OF</t>
  </si>
  <si>
    <t>FRONTENAC ISLANDS, TOWNSHIP OF</t>
  </si>
  <si>
    <t>AUGUSTA, TOWNSHIP OF</t>
  </si>
  <si>
    <t>ATHENS, TOWNSHIP OF</t>
  </si>
  <si>
    <t>MERRICKVILLE-WOLFORD, VILLAGE OF</t>
  </si>
  <si>
    <t>NORTH STORMONT, TOWNSHIP OF</t>
  </si>
  <si>
    <t>PETERBOROUGH, CITY OF</t>
  </si>
  <si>
    <t>RUSSELL, TOWNSHIP OF</t>
  </si>
  <si>
    <t>SOUTH FRONTENAC, TOWNSHIP OF</t>
  </si>
  <si>
    <t>SOUTH STORMONT, TOWNSHIP OF</t>
  </si>
  <si>
    <t>NORTH DUNDAS, TOWNSHIP OF</t>
  </si>
  <si>
    <t>KINGSTON, CITY OF</t>
  </si>
  <si>
    <t>WHITEWATER REGION, TOWNSHIP OF</t>
  </si>
  <si>
    <t>STONE MILLS, TOWNSHIP OF</t>
  </si>
  <si>
    <t>SIMCOE, COUNTY OF</t>
  </si>
  <si>
    <t>SOUTHWOLD, TOWNSHIP OF</t>
  </si>
  <si>
    <t>NIAGARA, REGIONAL MUNICIPALITY OF</t>
  </si>
  <si>
    <t>BAYHAM, MUNICIPALITY OF</t>
  </si>
  <si>
    <t>CLARENCE-ROCKLAND, CITY OF</t>
  </si>
  <si>
    <t>HIGHLANDS EAST, MUNICIPALITY OF</t>
  </si>
  <si>
    <t>CARLING, TOWNSHIP OF</t>
  </si>
  <si>
    <t>MCDOUGALL, MUNICIPALITY OF</t>
  </si>
  <si>
    <t>THE NATION, MUNICIPALITY</t>
  </si>
  <si>
    <t>DUTTON-DUNWICH, MUNICIPALITY OF</t>
  </si>
  <si>
    <t>GREATER NAPANEE, TOWNSHIP OF</t>
  </si>
  <si>
    <t>WEST NIPISSING, MUNICIPALITY OF</t>
  </si>
  <si>
    <t>SEGUIN, TOWNSHIP OF</t>
  </si>
  <si>
    <t>MCKELLAR, TOWNSHIP OF</t>
  </si>
  <si>
    <t>KIRKLAND LAKE, TOWN OF</t>
  </si>
  <si>
    <t>BRUDENELL, LYNDOCH AND RAGLAN, TOWNSHIP OF</t>
  </si>
  <si>
    <t>NORTHERN BRUCE PENINSULA, MUNICIPALITY OF</t>
  </si>
  <si>
    <t>ELLIOT LAKE, CITY OF</t>
  </si>
  <si>
    <t>AYLMER, TOWN OF</t>
  </si>
  <si>
    <t>CHATHAM-KENT, MUNICIPALITY OF</t>
  </si>
  <si>
    <t>TIMMINS, CITY OF</t>
  </si>
  <si>
    <t>EDWARDSBURGH CARDINAL, TOWNSHIP OF</t>
  </si>
  <si>
    <t>PLYMPTON-WYOMING, TOWN OF</t>
  </si>
  <si>
    <t>OTTAWA, CITY OF</t>
  </si>
  <si>
    <t>GAUTHIER, TOWNSHIP OF</t>
  </si>
  <si>
    <t>SOUTH GLENGARRY, TOWNSHIP OF</t>
  </si>
  <si>
    <t>MALAHIDE, TOWNSHIP OF</t>
  </si>
  <si>
    <t>CARLOW MAYO, TOWNSHIP OF</t>
  </si>
  <si>
    <t>SOUTH DUNDAS, TOWNSHIP OF</t>
  </si>
  <si>
    <t>TAY VALLEY, TOWNSHIP OF</t>
  </si>
  <si>
    <t>LANARK HIGHLANDS, TOWNSHIP OF</t>
  </si>
  <si>
    <t>ADDINGTON HIGHLANDS, TOWNSHIP OF</t>
  </si>
  <si>
    <t>ADMASTON/BROMLEY, TOWNSHIP OF</t>
  </si>
  <si>
    <t>MINDEN HILLS, TOWNSHIP OF</t>
  </si>
  <si>
    <t>Arnprior, Town of</t>
  </si>
  <si>
    <t>GREATER MADAWASKA, TOWNSHIP OF</t>
  </si>
  <si>
    <t>BRANT, COUNTY OF</t>
  </si>
  <si>
    <t>CASEY, TOWNSHIP OF</t>
  </si>
  <si>
    <t>ENNISKILLEN, TOWNSHIP OF</t>
  </si>
  <si>
    <t>GILLIES, TOWNSHIP OF</t>
  </si>
  <si>
    <t>BONNECHERE VALLEY, TOWNSHIP OF</t>
  </si>
  <si>
    <t>HASTINGS HIGHLANDS, MUNICIPALITY OF</t>
  </si>
  <si>
    <t>HORTON, TOWNSHIP OF</t>
  </si>
  <si>
    <t>KILLALOE, HAGARTY, AND RICHARDS, TOWNSHIP OF</t>
  </si>
  <si>
    <t>GREY HIGHLANDS, MUNICIPALITY OF</t>
  </si>
  <si>
    <t>MCNAB-BRAESIDE, TOWNSHIP OF</t>
  </si>
  <si>
    <t>SOUTHWEST MIDDLESEX, MUNICIPALITY OF</t>
  </si>
  <si>
    <t>PRINCE, TOWNSHIP OF</t>
  </si>
  <si>
    <t>RENFREW, TOWN OF</t>
  </si>
  <si>
    <t>MADAWASKA VALLEY, TOWNSHIP OF</t>
  </si>
  <si>
    <t>ALFRED AND PLANTAGENET, TOWNSHIP OF</t>
  </si>
  <si>
    <t>KAWARTHA LAKES, CITY OF</t>
  </si>
  <si>
    <t>CHIPPEWAS OF THE THAMES FIRST NATION</t>
  </si>
  <si>
    <t>SABLES-SPANISH RIVERS, TOWNSHIP OF</t>
  </si>
  <si>
    <t>WEST GREY, MUNICIPALITY OF</t>
  </si>
  <si>
    <t>KERNS, TOWNSHIP OF</t>
  </si>
  <si>
    <t>HUDSON, TOWNSHIP OF</t>
  </si>
  <si>
    <t>NEEBING, MUNICIPALITY OF</t>
  </si>
  <si>
    <t>CALVIN, MUNICIPALITY OF</t>
  </si>
  <si>
    <t>SOUTHGATE, TOWNSHIP OF</t>
  </si>
  <si>
    <t>PERRY, TOWNSHIP OF</t>
  </si>
  <si>
    <t>BALDWIN, TOWNSHIP OF</t>
  </si>
  <si>
    <t>BLIND RIVER, TOWN OF</t>
  </si>
  <si>
    <t>CENTRAL MANITOULIN, TOWNSHIP OF</t>
  </si>
  <si>
    <t>ESPANOLA, TOWN OF</t>
  </si>
  <si>
    <t>NAIRN &amp; HYMAN, TOWNSHIP OF</t>
  </si>
  <si>
    <t>NORTHEASTERN MANITOULIN &amp; ISLANDS, TOWN OF</t>
  </si>
  <si>
    <t>CENTRAL FRONTENAC, TOWNSHIP OF</t>
  </si>
  <si>
    <t>NORTH FRONTENAC, TOWNSHIP OF</t>
  </si>
  <si>
    <t>Temiskaming Shores, City of</t>
  </si>
  <si>
    <t>Burk's Falls, Village of</t>
  </si>
  <si>
    <t>Goulais Local Service Board</t>
  </si>
  <si>
    <t>Matachewan First Nation</t>
  </si>
  <si>
    <t>Temagami First Nation</t>
  </si>
  <si>
    <t>Moose Deer Point</t>
  </si>
  <si>
    <t>WAHNAPITAE FIRST NATION</t>
  </si>
  <si>
    <t>CHIPPEWAS OF KETTLE AND STONY POINT FIRST NATIONS</t>
  </si>
  <si>
    <t>PETROLIA, TOWN OF</t>
  </si>
  <si>
    <t>ARMSTRONG, TOWNSHIP OF</t>
  </si>
  <si>
    <t>ASSIGINACK,  TOWNSHIP OF</t>
  </si>
  <si>
    <t>ATIKOKAN, TOWNSHIP OF</t>
  </si>
  <si>
    <t>BANCROFT, TOWN OF</t>
  </si>
  <si>
    <t>BECKWITH, TOWNSHIP OF</t>
  </si>
  <si>
    <t>BILLINGS, TOWNSHIP OF</t>
  </si>
  <si>
    <t>MISSISSAUGAS OF THE NEW CREDIT FIRST NATION</t>
  </si>
  <si>
    <t>CARLETON PLACE, TOWN OF</t>
  </si>
  <si>
    <t>CASSELMAN,  VILLAGE OF</t>
  </si>
  <si>
    <t>LAURENTIAN HILLS, TOWN OF</t>
  </si>
  <si>
    <t>COBALT, TOWN OF</t>
  </si>
  <si>
    <t>COLEMAN,  TOWNSHIP OF</t>
  </si>
  <si>
    <t>CONMEE,  TOWNSHIP OF</t>
  </si>
  <si>
    <t>DESERONTO, TOWN OF</t>
  </si>
  <si>
    <t>DRUMMOND-NORTH ELMSLEY, TOWNSHIP OF</t>
  </si>
  <si>
    <t>DRYDEN, CITY OF</t>
  </si>
  <si>
    <t>DUFFERIN, COUNTY OF</t>
  </si>
  <si>
    <t>EMO, TOWNSHIP OF</t>
  </si>
  <si>
    <t>ENGLEHART, TOWN OF</t>
  </si>
  <si>
    <t>EVANTUREL, TOWNSHIP OF</t>
  </si>
  <si>
    <t>FARADAY, TOWNSHIP OF</t>
  </si>
  <si>
    <t>FORT FRANCES, TOWN OF</t>
  </si>
  <si>
    <t>FRENCH RIVER, MUNICIPALITY OF</t>
  </si>
  <si>
    <t>HALDIMAND, COUNTY OF</t>
  </si>
  <si>
    <t>HARLEY, TOWNSHIP OF</t>
  </si>
  <si>
    <t>HEAD, CLARA AND MARIA, TOWNSHIPS OF</t>
  </si>
  <si>
    <t>HEARST</t>
  </si>
  <si>
    <t>HILLIARD,  TOWNSHIP OF</t>
  </si>
  <si>
    <t>HILTON BEACH,  VILLAGE OF</t>
  </si>
  <si>
    <t>HURON SHORES,  MUNICIPALITY OF</t>
  </si>
  <si>
    <t>JAMES, TOWNSHIP OF</t>
  </si>
  <si>
    <t>KAPUSKASING, TOWN OF</t>
  </si>
  <si>
    <t>KEARNEY, TOWN OF</t>
  </si>
  <si>
    <t>KENORA, CITY OF</t>
  </si>
  <si>
    <t>KILLARNEY, MUNICIPALITY OF</t>
  </si>
  <si>
    <t>LAIRD, TOWNSHIP OF</t>
  </si>
  <si>
    <t>LARDER LAKE,  TOWNSHIP OF</t>
  </si>
  <si>
    <t>LATCHFORD, TOWN OF</t>
  </si>
  <si>
    <t>Limerick, Township of</t>
  </si>
  <si>
    <t>MACDONALD, MEREDITH &amp; ABERDEEN ADDITIONAL, TOWNSHIP OF</t>
  </si>
  <si>
    <t>MACHAR, TOWNSHIP OF</t>
  </si>
  <si>
    <t>MAGNETAWAN, MUNICIPALITY OF</t>
  </si>
  <si>
    <t>MARATHON,  TOWN OF</t>
  </si>
  <si>
    <t xml:space="preserve">Matachewan, The Corporation of the Township of </t>
  </si>
  <si>
    <t>MATTICE-VAL COTE</t>
  </si>
  <si>
    <t>MCGARRY, TOWNSHIP OF</t>
  </si>
  <si>
    <t>MCMURRICH/MONTEITH, TOWNSHIP OF</t>
  </si>
  <si>
    <t>MISSISSIPPI MILLS, TOWN OF</t>
  </si>
  <si>
    <t>MONTAGUE, TOWNSHIP OF</t>
  </si>
  <si>
    <t>NEWBURY,  VILLAGE OF</t>
  </si>
  <si>
    <t>NIPISSING, TOWNSHIP OF</t>
  </si>
  <si>
    <t>OCONNOR,  TOWNSHIP OF</t>
  </si>
  <si>
    <t>OLIVER PAIPOONGE,  MUNICIPALITY OF</t>
  </si>
  <si>
    <t>OXFORD,  RESTRUCTURED COUNTY OF</t>
  </si>
  <si>
    <t>PERTH, TOWN OF</t>
  </si>
  <si>
    <t>TRI-NEIGHBOURS</t>
  </si>
  <si>
    <t>PAPINEAU-CAMERON, TOWNSHIP OF</t>
  </si>
  <si>
    <t>POWASSAN, MUNICIPALITY OF</t>
  </si>
  <si>
    <t>RAINY RIVER, TOWN OF</t>
  </si>
  <si>
    <t>RED LAKE, MUNICIPALITY OF</t>
  </si>
  <si>
    <t>SPANISH, TOWN OF</t>
  </si>
  <si>
    <t>SHUNIAH, MUNICIPALITY OF</t>
  </si>
  <si>
    <t>SIOUX LOOKOUT, THE CORPORATION OF THE MUNICIPALITY OF</t>
  </si>
  <si>
    <t>SIOUX NARROWS NESTOR FALLS, TOWNSHIP OF</t>
  </si>
  <si>
    <t>SMITHS FALLS, TOWN OF</t>
  </si>
  <si>
    <t>ST. CHARLES, MUNICIPALITY OF</t>
  </si>
  <si>
    <t>ST. JOSEPH, TOWNSHIP OF</t>
  </si>
  <si>
    <t>STRONG, TOWNSHIP OF</t>
  </si>
  <si>
    <t>SUNDRIDGE, VILLAGE OF</t>
  </si>
  <si>
    <t>TARBUTT &amp; TARBUTT ADDITIONAL, TOWNSHIP OF</t>
  </si>
  <si>
    <t>TERRACE BAY, TOWNSHIP OF</t>
  </si>
  <si>
    <t>TUDOR &amp; CASHEL, TOWNSHIP OF</t>
  </si>
  <si>
    <t>WOLLASTON, TOWNSHIP OF</t>
  </si>
  <si>
    <t>BONFIELD, TOWNSHIP OF</t>
  </si>
  <si>
    <t>CHISHOLM, TOWNSHIP OF</t>
  </si>
  <si>
    <t>DEEP RIVER, TOWN OF</t>
  </si>
  <si>
    <t>EAST FERRIS, MUNICIPALITY OF</t>
  </si>
  <si>
    <t>MOHAWKS OF THE BAY OF QUINTE</t>
  </si>
  <si>
    <t>RAINY RIVER FIRST NATIONS</t>
  </si>
  <si>
    <t>CALLANDER, MUNICIPALITY OF</t>
  </si>
  <si>
    <t>LOYALIST, TOWNSHIP OF</t>
  </si>
  <si>
    <t>CHARLTON AND DACK, MUNICIPALITY OF</t>
  </si>
  <si>
    <t>SERPENT RIVER FIRST NATIONS</t>
  </si>
  <si>
    <t>ALGONQUINS OF PIKWAKANAGAN</t>
  </si>
  <si>
    <t>CHIPPEWAS OF NAWASH FIRST NATION</t>
  </si>
  <si>
    <t>ALDERVILLE FIRST NATION</t>
  </si>
  <si>
    <t>SAGAMOK ANISHNAWBEK FIRST NATION</t>
  </si>
  <si>
    <t>CHIPPEWAS OF GEORGINA ISLAND</t>
  </si>
  <si>
    <t>ATIKAMEKSHENG ANISHNAWBEK FIRST NATION</t>
  </si>
  <si>
    <t>WALPOLE ISLAND FIRST NATION</t>
  </si>
  <si>
    <t>CURVE LAKE FIRST NATION</t>
  </si>
  <si>
    <t>WIKWEMIKONG UNCEDED INDIAN RESERVE</t>
  </si>
  <si>
    <t>BATCHEWANA FIRST NATIONS OJIBWAYS</t>
  </si>
  <si>
    <t>SIX NATIONS</t>
  </si>
  <si>
    <t>NIPISSING FIRST NATION</t>
  </si>
  <si>
    <t>COCHRANE, Corporation of the Town of</t>
  </si>
  <si>
    <t>Beausoleil First Nation</t>
  </si>
  <si>
    <r>
      <rPr>
        <vertAlign val="superscript"/>
        <sz val="11"/>
        <rFont val="Calibri"/>
        <family val="2"/>
        <scheme val="minor"/>
      </rPr>
      <t>1</t>
    </r>
    <r>
      <rPr>
        <sz val="11"/>
        <rFont val="Calibri"/>
        <family val="2"/>
        <scheme val="minor"/>
      </rPr>
      <t xml:space="preserve"> Interest on municipal capital debt is calculated as follows:
• For capital expenditures with an amortization period of seven years or more commissioned in or after 2004, the average of the prime interest rate for the year in which the capital was commissioned will be utilized as the factor to calculate interest. 
• For capital expenditures with an amortization period of seven years or more commissioned prior to 2004, the average of the prime interest rate less 1¼% for the year in which the capital was commissioned will be utilized as the factor to calculate interest, reflecting that it was generally funded as an opportunity cost in the past.</t>
    </r>
  </si>
  <si>
    <r>
      <rPr>
        <vertAlign val="superscript"/>
        <sz val="11"/>
        <rFont val="Calibri"/>
        <family val="2"/>
        <scheme val="minor"/>
      </rPr>
      <t xml:space="preserve">2 </t>
    </r>
    <r>
      <rPr>
        <sz val="11"/>
        <rFont val="Calibri"/>
        <family val="2"/>
        <scheme val="minor"/>
      </rPr>
      <t xml:space="preserve">Administration is calculated as follows:
• 3% of reported contracted costs   
• 5% of reported municipal costs </t>
    </r>
  </si>
  <si>
    <r>
      <rPr>
        <vertAlign val="superscript"/>
        <sz val="11"/>
        <rFont val="Calibri"/>
        <family val="2"/>
        <scheme val="minor"/>
      </rPr>
      <t>4</t>
    </r>
    <r>
      <rPr>
        <sz val="11"/>
        <rFont val="Calibri"/>
        <family val="2"/>
        <scheme val="minor"/>
      </rPr>
      <t xml:space="preserve"> Net cost includes supply chain costs, commodity revenues, and P&amp;E, regulatory, market development and program management costs.</t>
    </r>
  </si>
  <si>
    <r>
      <rPr>
        <vertAlign val="superscript"/>
        <sz val="11"/>
        <rFont val="Calibri"/>
        <family val="2"/>
        <scheme val="minor"/>
      </rPr>
      <t xml:space="preserve">3 </t>
    </r>
    <r>
      <rPr>
        <sz val="11"/>
        <rFont val="Calibri"/>
        <family val="2"/>
        <scheme val="minor"/>
      </rPr>
      <t>Includes any deductions from stockpiling material.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</si>
</sst>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00_);_(* \(#,##0.00\);_(* &quot;-&quot;??_);_(@_)"/>
    <numFmt numFmtId="165" formatCode="&quot;$&quot;#,##0"/>
    <numFmt numFmtId="166" formatCode="#,###\ \ \ \T"/>
    <numFmt numFmtId="167" formatCode="\$#,##0;\-\$#,##0"/>
    <numFmt numFmtId="168" formatCode="0.0%"/>
    <numFmt numFmtId="169" formatCode="&quot;$&quot;#,##0.00"/>
  </numFmts>
  <fonts count="15" x14ac:knownFonts="1">
    <font>
      <sz val="11"/>
      <color theme="1"/>
      <name val="Calibri"/>
      <family val="2"/>
      <scheme val="minor"/>
    </font>
    <font>
      <sz val="10"/>
      <name val="Arial"/>
      <family val="2"/>
    </font>
    <font>
      <b/>
      <sz val="11"/>
      <name val="Calibri"/>
      <family val="2"/>
      <scheme val="minor"/>
    </font>
    <font>
      <b/>
      <vertAlign val="superscript"/>
      <sz val="11"/>
      <name val="Calibri"/>
      <family val="2"/>
      <scheme val="minor"/>
    </font>
    <font>
      <b/>
      <sz val="11"/>
      <color rgb="FF00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sz val="11"/>
      <color indexed="8"/>
      <name val="Calibri"/>
      <family val="2"/>
      <scheme val="minor"/>
    </font>
    <font>
      <sz val="10"/>
      <color indexed="8"/>
      <name val="Arial"/>
      <family val="2"/>
    </font>
    <font>
      <sz val="11"/>
      <color indexed="8"/>
      <name val="Calibri"/>
      <family val="2"/>
    </font>
    <font>
      <b/>
      <i/>
      <sz val="11"/>
      <name val="Calibri"/>
      <family val="2"/>
      <scheme val="minor"/>
    </font>
    <font>
      <b/>
      <u/>
      <sz val="16"/>
      <name val="Calibri"/>
      <family val="2"/>
      <scheme val="minor"/>
    </font>
    <font>
      <u/>
      <sz val="11"/>
      <color theme="1"/>
      <name val="Calibri"/>
      <family val="2"/>
      <scheme val="minor"/>
    </font>
    <font>
      <vertAlign val="superscript"/>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style="medium">
        <color indexed="64"/>
      </top>
      <bottom/>
      <diagonal/>
    </border>
    <border>
      <left/>
      <right style="thin">
        <color indexed="22"/>
      </right>
      <top style="thin">
        <color indexed="22"/>
      </top>
      <bottom style="thin">
        <color indexed="22"/>
      </bottom>
      <diagonal/>
    </border>
    <border>
      <left style="thin">
        <color theme="0" tint="-0.14996795556505021"/>
      </left>
      <right/>
      <top style="thin">
        <color indexed="22"/>
      </top>
      <bottom style="thin">
        <color theme="0" tint="-0.14996795556505021"/>
      </bottom>
      <diagonal/>
    </border>
    <border>
      <left/>
      <right/>
      <top style="thin">
        <color indexed="22"/>
      </top>
      <bottom style="thin">
        <color theme="0" tint="-0.14996795556505021"/>
      </bottom>
      <diagonal/>
    </border>
    <border>
      <left/>
      <right style="thin">
        <color theme="0" tint="-0.14996795556505021"/>
      </right>
      <top style="thin">
        <color indexed="22"/>
      </top>
      <bottom style="thin">
        <color theme="0" tint="-0.14996795556505021"/>
      </bottom>
      <diagonal/>
    </border>
    <border>
      <left style="thin">
        <color rgb="FFD0D7E5"/>
      </left>
      <right/>
      <top/>
      <bottom/>
      <diagonal/>
    </border>
    <border>
      <left style="thin">
        <color indexed="22"/>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9" fillId="0" borderId="0"/>
  </cellStyleXfs>
  <cellXfs count="69">
    <xf numFmtId="0" fontId="0" fillId="0" borderId="0" xfId="0"/>
    <xf numFmtId="0" fontId="2" fillId="2" borderId="1" xfId="1" applyFont="1" applyFill="1" applyBorder="1" applyAlignment="1">
      <alignment horizontal="center" vertical="center" wrapText="1"/>
    </xf>
    <xf numFmtId="0" fontId="2" fillId="0" borderId="1" xfId="1" applyFont="1" applyBorder="1" applyAlignment="1">
      <alignment horizontal="center" vertical="center" wrapText="1"/>
    </xf>
    <xf numFmtId="3" fontId="2" fillId="2" borderId="2" xfId="1" applyNumberFormat="1" applyFont="1" applyFill="1" applyBorder="1" applyAlignment="1">
      <alignment horizontal="center" vertical="center" wrapText="1"/>
    </xf>
    <xf numFmtId="3" fontId="2" fillId="0" borderId="2" xfId="1" applyNumberFormat="1" applyFont="1" applyBorder="1" applyAlignment="1">
      <alignment horizontal="center" vertical="center" wrapText="1"/>
    </xf>
    <xf numFmtId="165" fontId="2" fillId="0" borderId="1" xfId="2" applyNumberFormat="1" applyFont="1" applyBorder="1" applyAlignment="1">
      <alignment horizontal="center" vertical="center" wrapText="1"/>
    </xf>
    <xf numFmtId="165" fontId="2" fillId="0" borderId="2" xfId="2" applyNumberFormat="1" applyFont="1" applyBorder="1" applyAlignment="1">
      <alignment horizontal="center" vertical="center" wrapText="1"/>
    </xf>
    <xf numFmtId="165" fontId="2" fillId="0" borderId="1" xfId="1" applyNumberFormat="1" applyFont="1" applyBorder="1" applyAlignment="1">
      <alignment horizontal="center" vertical="center" wrapText="1"/>
    </xf>
    <xf numFmtId="165" fontId="2" fillId="2" borderId="1" xfId="1" applyNumberFormat="1" applyFont="1" applyFill="1" applyBorder="1" applyAlignment="1">
      <alignment horizontal="center" vertical="center" wrapText="1"/>
    </xf>
    <xf numFmtId="10" fontId="2" fillId="0" borderId="1" xfId="1" applyNumberFormat="1" applyFont="1" applyBorder="1" applyAlignment="1">
      <alignment horizontal="center" vertical="center" wrapText="1"/>
    </xf>
    <xf numFmtId="165" fontId="2" fillId="2" borderId="1" xfId="2" applyNumberFormat="1" applyFont="1" applyFill="1" applyBorder="1" applyAlignment="1">
      <alignment horizontal="center" vertical="center" wrapText="1"/>
    </xf>
    <xf numFmtId="0" fontId="6" fillId="2" borderId="3" xfId="1" applyFont="1" applyFill="1" applyBorder="1" applyAlignment="1">
      <alignment horizontal="center"/>
    </xf>
    <xf numFmtId="166" fontId="7" fillId="3" borderId="4" xfId="2" applyNumberFormat="1" applyFont="1" applyFill="1" applyBorder="1" applyAlignment="1">
      <alignment wrapText="1"/>
    </xf>
    <xf numFmtId="167" fontId="8" fillId="0" borderId="4" xfId="2" applyNumberFormat="1" applyFont="1" applyBorder="1" applyAlignment="1">
      <alignment horizontal="right" wrapText="1"/>
    </xf>
    <xf numFmtId="167" fontId="6" fillId="2" borderId="4" xfId="2" applyNumberFormat="1" applyFont="1" applyFill="1" applyBorder="1"/>
    <xf numFmtId="165" fontId="6" fillId="2" borderId="4" xfId="2" applyNumberFormat="1" applyFont="1" applyFill="1" applyBorder="1"/>
    <xf numFmtId="0" fontId="6" fillId="2" borderId="6" xfId="1" applyFont="1" applyFill="1" applyBorder="1" applyAlignment="1">
      <alignment horizontal="center"/>
    </xf>
    <xf numFmtId="166" fontId="7" fillId="3" borderId="7" xfId="2" applyNumberFormat="1" applyFont="1" applyFill="1" applyBorder="1" applyAlignment="1">
      <alignment wrapText="1"/>
    </xf>
    <xf numFmtId="167" fontId="6" fillId="2" borderId="7" xfId="2" applyNumberFormat="1" applyFont="1" applyFill="1" applyBorder="1"/>
    <xf numFmtId="165" fontId="6" fillId="2" borderId="7" xfId="2" applyNumberFormat="1" applyFont="1" applyFill="1" applyBorder="1"/>
    <xf numFmtId="4" fontId="2" fillId="2" borderId="9" xfId="1" applyNumberFormat="1" applyFont="1" applyFill="1" applyBorder="1" applyAlignment="1">
      <alignment vertical="center"/>
    </xf>
    <xf numFmtId="0" fontId="10" fillId="0" borderId="7" xfId="4" applyFont="1" applyBorder="1" applyAlignment="1">
      <alignment horizontal="right" wrapText="1"/>
    </xf>
    <xf numFmtId="0" fontId="6" fillId="0" borderId="6" xfId="1" applyFont="1" applyFill="1" applyBorder="1" applyAlignment="1">
      <alignment horizontal="center"/>
    </xf>
    <xf numFmtId="0" fontId="10" fillId="0" borderId="7" xfId="4" applyFont="1" applyFill="1" applyBorder="1" applyAlignment="1">
      <alignment horizontal="right" wrapText="1"/>
    </xf>
    <xf numFmtId="166" fontId="7" fillId="0" borderId="7" xfId="2" applyNumberFormat="1" applyFont="1" applyFill="1" applyBorder="1" applyAlignment="1">
      <alignment wrapText="1"/>
    </xf>
    <xf numFmtId="167" fontId="6" fillId="0" borderId="7" xfId="2" applyNumberFormat="1" applyFont="1" applyFill="1" applyBorder="1"/>
    <xf numFmtId="165" fontId="6" fillId="0" borderId="7" xfId="2" applyNumberFormat="1" applyFont="1" applyFill="1" applyBorder="1"/>
    <xf numFmtId="0" fontId="0" fillId="0" borderId="0" xfId="0" applyFill="1"/>
    <xf numFmtId="169" fontId="6" fillId="2" borderId="5" xfId="2" applyNumberFormat="1" applyFont="1" applyFill="1" applyBorder="1"/>
    <xf numFmtId="3" fontId="11" fillId="2" borderId="8" xfId="2" applyNumberFormat="1" applyFont="1" applyFill="1" applyBorder="1"/>
    <xf numFmtId="3" fontId="11" fillId="2" borderId="10" xfId="2" applyNumberFormat="1" applyFont="1" applyFill="1" applyBorder="1"/>
    <xf numFmtId="4" fontId="2" fillId="2" borderId="16" xfId="1" applyNumberFormat="1" applyFont="1" applyFill="1" applyBorder="1" applyAlignment="1">
      <alignment vertical="center"/>
    </xf>
    <xf numFmtId="4" fontId="2" fillId="2" borderId="17" xfId="1" applyNumberFormat="1" applyFont="1" applyFill="1" applyBorder="1" applyAlignment="1">
      <alignment vertical="center"/>
    </xf>
    <xf numFmtId="166" fontId="4" fillId="3" borderId="18" xfId="2" applyNumberFormat="1" applyFont="1" applyFill="1" applyBorder="1" applyAlignment="1">
      <alignment horizontal="right" vertical="center" wrapText="1"/>
    </xf>
    <xf numFmtId="167" fontId="5" fillId="0" borderId="18" xfId="2" applyNumberFormat="1" applyFont="1" applyBorder="1" applyAlignment="1">
      <alignment horizontal="right" vertical="center" wrapText="1"/>
    </xf>
    <xf numFmtId="167" fontId="8" fillId="0" borderId="7" xfId="2" applyNumberFormat="1" applyFont="1" applyBorder="1" applyAlignment="1">
      <alignment horizontal="right" wrapText="1"/>
    </xf>
    <xf numFmtId="168" fontId="6" fillId="2" borderId="7" xfId="3" applyNumberFormat="1" applyFont="1" applyFill="1" applyBorder="1"/>
    <xf numFmtId="167" fontId="8" fillId="0" borderId="7" xfId="2" applyNumberFormat="1" applyFont="1" applyFill="1" applyBorder="1" applyAlignment="1">
      <alignment horizontal="right" wrapText="1"/>
    </xf>
    <xf numFmtId="43" fontId="7" fillId="0" borderId="7" xfId="2" applyNumberFormat="1" applyFont="1" applyBorder="1" applyAlignment="1">
      <alignment horizontal="right" wrapText="1"/>
    </xf>
    <xf numFmtId="0" fontId="6" fillId="2" borderId="4" xfId="1" applyFont="1" applyFill="1" applyBorder="1" applyAlignment="1">
      <alignment horizontal="right"/>
    </xf>
    <xf numFmtId="168" fontId="6" fillId="2" borderId="4" xfId="3" applyNumberFormat="1" applyFont="1" applyFill="1" applyBorder="1"/>
    <xf numFmtId="165" fontId="6" fillId="2" borderId="19" xfId="2" applyNumberFormat="1" applyFont="1" applyFill="1" applyBorder="1"/>
    <xf numFmtId="165" fontId="6" fillId="0" borderId="19" xfId="2" applyNumberFormat="1" applyFont="1" applyFill="1" applyBorder="1"/>
    <xf numFmtId="0" fontId="6" fillId="2" borderId="20" xfId="1" applyFont="1" applyFill="1" applyBorder="1" applyAlignment="1">
      <alignment horizontal="center"/>
    </xf>
    <xf numFmtId="0" fontId="10" fillId="0" borderId="21" xfId="4" applyFont="1" applyBorder="1" applyAlignment="1">
      <alignment horizontal="right" wrapText="1"/>
    </xf>
    <xf numFmtId="166" fontId="7" fillId="3" borderId="21" xfId="2" applyNumberFormat="1" applyFont="1" applyFill="1" applyBorder="1" applyAlignment="1">
      <alignment wrapText="1"/>
    </xf>
    <xf numFmtId="43" fontId="7" fillId="0" borderId="21" xfId="2" applyNumberFormat="1" applyFont="1" applyBorder="1" applyAlignment="1">
      <alignment horizontal="right" wrapText="1"/>
    </xf>
    <xf numFmtId="167" fontId="8" fillId="0" borderId="21" xfId="2" applyNumberFormat="1" applyFont="1" applyBorder="1" applyAlignment="1">
      <alignment horizontal="right" wrapText="1"/>
    </xf>
    <xf numFmtId="167" fontId="6" fillId="2" borderId="21" xfId="2" applyNumberFormat="1" applyFont="1" applyFill="1" applyBorder="1"/>
    <xf numFmtId="168" fontId="6" fillId="2" borderId="21" xfId="3" applyNumberFormat="1" applyFont="1" applyFill="1" applyBorder="1"/>
    <xf numFmtId="165" fontId="6" fillId="2" borderId="21" xfId="2" applyNumberFormat="1" applyFont="1" applyFill="1" applyBorder="1"/>
    <xf numFmtId="165" fontId="6" fillId="2" borderId="22" xfId="2" applyNumberFormat="1" applyFont="1" applyFill="1" applyBorder="1"/>
    <xf numFmtId="0" fontId="12" fillId="0" borderId="0" xfId="1" applyFont="1"/>
    <xf numFmtId="0" fontId="13" fillId="0" borderId="0" xfId="0" applyFont="1"/>
    <xf numFmtId="0" fontId="0" fillId="0" borderId="0" xfId="0" applyAlignment="1"/>
    <xf numFmtId="0" fontId="6" fillId="0" borderId="4" xfId="1" applyFont="1" applyBorder="1"/>
    <xf numFmtId="0" fontId="6" fillId="0" borderId="7" xfId="1" applyFont="1" applyBorder="1"/>
    <xf numFmtId="0" fontId="6" fillId="0" borderId="7" xfId="1" applyFont="1" applyFill="1" applyBorder="1"/>
    <xf numFmtId="0" fontId="6" fillId="0" borderId="21" xfId="1" applyFont="1" applyBorder="1"/>
    <xf numFmtId="0" fontId="11" fillId="2" borderId="8" xfId="1" applyFont="1" applyFill="1" applyBorder="1"/>
    <xf numFmtId="0" fontId="0" fillId="0" borderId="0" xfId="0" applyAlignment="1">
      <alignment horizontal="center"/>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xf numFmtId="0" fontId="6" fillId="0" borderId="13"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0" xfId="1" applyFont="1" applyAlignment="1">
      <alignment horizontal="center" vertical="center" wrapText="1"/>
    </xf>
    <xf numFmtId="0" fontId="6" fillId="0" borderId="15" xfId="1" applyFont="1" applyBorder="1" applyAlignment="1">
      <alignment horizontal="center" vertical="center" wrapText="1"/>
    </xf>
    <xf numFmtId="0" fontId="6" fillId="0" borderId="15" xfId="1" applyFont="1" applyBorder="1" applyAlignment="1">
      <alignment horizontal="center" vertical="center"/>
    </xf>
    <xf numFmtId="0" fontId="6" fillId="0" borderId="0" xfId="1" applyFont="1" applyAlignment="1">
      <alignment horizontal="center" vertical="center"/>
    </xf>
  </cellXfs>
  <cellStyles count="5">
    <cellStyle name="Comma 3" xfId="2" xr:uid="{5A68C561-1E70-4D3F-A342-E89990AB370E}"/>
    <cellStyle name="Normal" xfId="0" builtinId="0"/>
    <cellStyle name="Normal 5" xfId="1" xr:uid="{7D829AAA-5E7C-4060-A4F6-1329CBBEDCDD}"/>
    <cellStyle name="Normal_Sheet1" xfId="4" xr:uid="{BB296A69-E731-430B-A485-4CCA54440311}"/>
    <cellStyle name="Percent 2" xfId="3" xr:uid="{E4427D9F-CF78-4691-A444-53929E21F0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676275</xdr:colOff>
      <xdr:row>0</xdr:row>
      <xdr:rowOff>47625</xdr:rowOff>
    </xdr:from>
    <xdr:to>
      <xdr:col>3</xdr:col>
      <xdr:colOff>3207681</xdr:colOff>
      <xdr:row>0</xdr:row>
      <xdr:rowOff>701925</xdr:rowOff>
    </xdr:to>
    <xdr:pic>
      <xdr:nvPicPr>
        <xdr:cNvPr id="3" name="Picture 2">
          <a:extLst>
            <a:ext uri="{FF2B5EF4-FFF2-40B4-BE49-F238E27FC236}">
              <a16:creationId xmlns:a16="http://schemas.microsoft.com/office/drawing/2014/main" id="{A045E4EB-7ECA-4AD6-926A-135C9BE5571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4443"/>
        <a:stretch/>
      </xdr:blipFill>
      <xdr:spPr>
        <a:xfrm>
          <a:off x="762000" y="47625"/>
          <a:ext cx="3922056" cy="654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09DF-7BDA-4207-A9F2-B16D24F82271}">
  <dimension ref="A1:P261"/>
  <sheetViews>
    <sheetView tabSelected="1" topLeftCell="B1" zoomScaleNormal="100" workbookViewId="0">
      <selection activeCell="B1" sqref="B1:E1"/>
    </sheetView>
  </sheetViews>
  <sheetFormatPr defaultRowHeight="15" x14ac:dyDescent="0.25"/>
  <cols>
    <col min="1" max="1" width="1.28515625" customWidth="1"/>
    <col min="2" max="3" width="10.42578125" customWidth="1"/>
    <col min="4" max="4" width="48.7109375" customWidth="1"/>
    <col min="5" max="16" width="18.28515625" customWidth="1"/>
  </cols>
  <sheetData>
    <row r="1" spans="1:16" ht="58.5" customHeight="1" x14ac:dyDescent="0.25">
      <c r="A1" s="54"/>
      <c r="B1" s="60"/>
      <c r="C1" s="60"/>
      <c r="D1" s="60"/>
      <c r="E1" s="60"/>
    </row>
    <row r="2" spans="1:16" ht="21" x14ac:dyDescent="0.35">
      <c r="B2" s="52" t="s">
        <v>19</v>
      </c>
      <c r="C2" s="53"/>
      <c r="D2" s="53"/>
    </row>
    <row r="3" spans="1:16" ht="11.25" customHeight="1" thickBot="1" x14ac:dyDescent="0.3"/>
    <row r="4" spans="1:16" ht="117" customHeight="1" thickBot="1" x14ac:dyDescent="0.3">
      <c r="B4" s="1" t="s">
        <v>0</v>
      </c>
      <c r="C4" s="2" t="s">
        <v>1</v>
      </c>
      <c r="D4" s="1" t="s">
        <v>2</v>
      </c>
      <c r="E4" s="3" t="s">
        <v>3</v>
      </c>
      <c r="F4" s="4" t="s">
        <v>4</v>
      </c>
      <c r="G4" s="5" t="s">
        <v>5</v>
      </c>
      <c r="H4" s="5" t="s">
        <v>6</v>
      </c>
      <c r="I4" s="6" t="s">
        <v>7</v>
      </c>
      <c r="J4" s="6" t="s">
        <v>8</v>
      </c>
      <c r="K4" s="7" t="s">
        <v>9</v>
      </c>
      <c r="L4" s="8" t="s">
        <v>10</v>
      </c>
      <c r="M4" s="9" t="s">
        <v>11</v>
      </c>
      <c r="N4" s="8" t="s">
        <v>12</v>
      </c>
      <c r="O4" s="10" t="s">
        <v>13</v>
      </c>
      <c r="P4" s="10" t="s">
        <v>14</v>
      </c>
    </row>
    <row r="5" spans="1:16" ht="15.75" thickBot="1" x14ac:dyDescent="0.3">
      <c r="B5" s="31" t="s">
        <v>15</v>
      </c>
      <c r="C5" s="20"/>
      <c r="D5" s="32"/>
      <c r="E5" s="33">
        <f>SUM(E6:E254)</f>
        <v>780555.21799223381</v>
      </c>
      <c r="F5" s="33"/>
      <c r="G5" s="34">
        <f>SUM(G6:G254)</f>
        <v>181786214.02000004</v>
      </c>
      <c r="H5" s="34">
        <f>SUM(H6:H254)</f>
        <v>131613425.12999995</v>
      </c>
      <c r="I5" s="34">
        <f t="shared" ref="I5:L5" si="0">SUM(I6:I254)</f>
        <v>28608393.339999977</v>
      </c>
      <c r="J5" s="34">
        <f t="shared" si="0"/>
        <v>7552448.5399999982</v>
      </c>
      <c r="K5" s="34">
        <f t="shared" si="0"/>
        <v>4258563.5599999987</v>
      </c>
      <c r="L5" s="34">
        <f t="shared" si="0"/>
        <v>12829913.16</v>
      </c>
      <c r="M5" s="33"/>
      <c r="N5" s="34">
        <f>SUM(N6:N254)</f>
        <v>366648957.74999934</v>
      </c>
      <c r="O5" s="34">
        <f>SUM(O6:O254)</f>
        <v>75098964.159999982</v>
      </c>
      <c r="P5" s="34">
        <f>SUM(P6:P254)</f>
        <v>291549993.58999985</v>
      </c>
    </row>
    <row r="6" spans="1:16" x14ac:dyDescent="0.25">
      <c r="B6" s="11">
        <v>1</v>
      </c>
      <c r="C6" s="39">
        <v>1</v>
      </c>
      <c r="D6" s="55" t="s">
        <v>20</v>
      </c>
      <c r="E6" s="12">
        <v>38779.589531164704</v>
      </c>
      <c r="F6" s="13" t="s">
        <v>16</v>
      </c>
      <c r="G6" s="13">
        <v>5559998</v>
      </c>
      <c r="H6" s="13">
        <v>3508224.2800000003</v>
      </c>
      <c r="I6" s="13">
        <v>194905.63</v>
      </c>
      <c r="J6" s="13">
        <v>147949.49</v>
      </c>
      <c r="K6" s="13">
        <v>18587.53</v>
      </c>
      <c r="L6" s="14">
        <v>336732.26</v>
      </c>
      <c r="M6" s="40">
        <f>L6/(N6-L6)</f>
        <v>3.5709886035155222E-2</v>
      </c>
      <c r="N6" s="14">
        <f>G6+H6+I6+J6+K6+L6</f>
        <v>9766397.1900000013</v>
      </c>
      <c r="O6" s="15">
        <v>568925.55000000005</v>
      </c>
      <c r="P6" s="28">
        <f>N6-O6</f>
        <v>9197471.6400000006</v>
      </c>
    </row>
    <row r="7" spans="1:16" x14ac:dyDescent="0.25">
      <c r="B7" s="16">
        <v>2</v>
      </c>
      <c r="C7" s="21">
        <v>6</v>
      </c>
      <c r="D7" s="56" t="s">
        <v>21</v>
      </c>
      <c r="E7" s="17">
        <v>43278</v>
      </c>
      <c r="F7" s="35" t="s">
        <v>17</v>
      </c>
      <c r="G7" s="35">
        <v>11996340.890000001</v>
      </c>
      <c r="H7" s="35">
        <v>5664347.4100000001</v>
      </c>
      <c r="I7" s="35">
        <v>309690.03999999998</v>
      </c>
      <c r="J7" s="35">
        <v>525293.06000000006</v>
      </c>
      <c r="K7" s="35">
        <v>329680.81</v>
      </c>
      <c r="L7" s="18">
        <v>629145.55000000005</v>
      </c>
      <c r="M7" s="36">
        <f t="shared" ref="M7:M70" si="1">L7/(N7-L7)</f>
        <v>3.3420121067684404E-2</v>
      </c>
      <c r="N7" s="18">
        <f t="shared" ref="N7:N70" si="2">G7+H7+I7+J7+K7+L7</f>
        <v>19454497.759999998</v>
      </c>
      <c r="O7" s="19">
        <v>4664058.9000000004</v>
      </c>
      <c r="P7" s="41">
        <f t="shared" ref="P7:P70" si="3">N7-O7</f>
        <v>14790438.859999998</v>
      </c>
    </row>
    <row r="8" spans="1:16" x14ac:dyDescent="0.25">
      <c r="B8" s="16">
        <v>5</v>
      </c>
      <c r="C8" s="21">
        <v>8</v>
      </c>
      <c r="D8" s="56" t="s">
        <v>22</v>
      </c>
      <c r="E8" s="17">
        <v>2105.2199999999998</v>
      </c>
      <c r="F8" s="35" t="s">
        <v>16</v>
      </c>
      <c r="G8" s="35">
        <v>562073.71</v>
      </c>
      <c r="H8" s="35">
        <v>0</v>
      </c>
      <c r="I8" s="35">
        <v>41526.629999999997</v>
      </c>
      <c r="J8" s="35">
        <v>2719.83</v>
      </c>
      <c r="K8" s="35">
        <v>859.4</v>
      </c>
      <c r="L8" s="18">
        <v>19849.68</v>
      </c>
      <c r="M8" s="36">
        <f t="shared" si="1"/>
        <v>3.2691613784040861E-2</v>
      </c>
      <c r="N8" s="18">
        <f t="shared" si="2"/>
        <v>627029.25</v>
      </c>
      <c r="O8" s="19">
        <v>25077.3</v>
      </c>
      <c r="P8" s="41">
        <f t="shared" si="3"/>
        <v>601951.94999999995</v>
      </c>
    </row>
    <row r="9" spans="1:16" x14ac:dyDescent="0.25">
      <c r="B9" s="16">
        <v>4</v>
      </c>
      <c r="C9" s="21">
        <v>12</v>
      </c>
      <c r="D9" s="56" t="s">
        <v>23</v>
      </c>
      <c r="E9" s="17">
        <v>5092.2999999999993</v>
      </c>
      <c r="F9" s="35" t="s">
        <v>16</v>
      </c>
      <c r="G9" s="35">
        <v>1072055.92</v>
      </c>
      <c r="H9" s="35">
        <v>1606066.48</v>
      </c>
      <c r="I9" s="35">
        <v>44470.45</v>
      </c>
      <c r="J9" s="35">
        <v>68155.839999999997</v>
      </c>
      <c r="K9" s="35">
        <v>12450.96</v>
      </c>
      <c r="L9" s="18">
        <v>119426.95</v>
      </c>
      <c r="M9" s="36">
        <f t="shared" si="1"/>
        <v>4.2603797414144225E-2</v>
      </c>
      <c r="N9" s="18">
        <f t="shared" si="2"/>
        <v>2922626.6</v>
      </c>
      <c r="O9" s="19">
        <v>693708.37</v>
      </c>
      <c r="P9" s="41">
        <f t="shared" si="3"/>
        <v>2228918.23</v>
      </c>
    </row>
    <row r="10" spans="1:16" s="27" customFormat="1" x14ac:dyDescent="0.25">
      <c r="B10" s="16">
        <v>3</v>
      </c>
      <c r="C10" s="21">
        <v>14</v>
      </c>
      <c r="D10" s="56" t="s">
        <v>24</v>
      </c>
      <c r="E10" s="17">
        <v>11367.08</v>
      </c>
      <c r="F10" s="35" t="s">
        <v>17</v>
      </c>
      <c r="G10" s="35">
        <v>1914776.12</v>
      </c>
      <c r="H10" s="35">
        <v>0</v>
      </c>
      <c r="I10" s="35">
        <v>442706.41</v>
      </c>
      <c r="J10" s="35">
        <v>143577.41999999998</v>
      </c>
      <c r="K10" s="35">
        <v>16076.04</v>
      </c>
      <c r="L10" s="18">
        <v>89549.46</v>
      </c>
      <c r="M10" s="36">
        <f t="shared" si="1"/>
        <v>3.5575932470776041E-2</v>
      </c>
      <c r="N10" s="18">
        <f t="shared" si="2"/>
        <v>2606685.4500000002</v>
      </c>
      <c r="O10" s="19">
        <v>263239.97000000003</v>
      </c>
      <c r="P10" s="41">
        <f t="shared" si="3"/>
        <v>2343445.48</v>
      </c>
    </row>
    <row r="11" spans="1:16" x14ac:dyDescent="0.25">
      <c r="B11" s="16">
        <v>2</v>
      </c>
      <c r="C11" s="21">
        <v>18</v>
      </c>
      <c r="D11" s="56" t="s">
        <v>25</v>
      </c>
      <c r="E11" s="17">
        <v>23157.74</v>
      </c>
      <c r="F11" s="35" t="s">
        <v>17</v>
      </c>
      <c r="G11" s="35">
        <v>4445597.1100000003</v>
      </c>
      <c r="H11" s="35">
        <v>3058174.24</v>
      </c>
      <c r="I11" s="35">
        <v>9532.44</v>
      </c>
      <c r="J11" s="35">
        <v>225294.84000000003</v>
      </c>
      <c r="K11" s="35">
        <v>142249.22</v>
      </c>
      <c r="L11" s="18">
        <v>274708.07</v>
      </c>
      <c r="M11" s="36">
        <f t="shared" si="1"/>
        <v>3.4857679684807005E-2</v>
      </c>
      <c r="N11" s="18">
        <f t="shared" si="2"/>
        <v>8155555.9200000009</v>
      </c>
      <c r="O11" s="19">
        <v>3204604.9</v>
      </c>
      <c r="P11" s="41">
        <f t="shared" si="3"/>
        <v>4950951.0200000014</v>
      </c>
    </row>
    <row r="12" spans="1:16" x14ac:dyDescent="0.25">
      <c r="B12" s="16">
        <v>1</v>
      </c>
      <c r="C12" s="21">
        <v>20</v>
      </c>
      <c r="D12" s="56" t="s">
        <v>26</v>
      </c>
      <c r="E12" s="17">
        <v>95138.34</v>
      </c>
      <c r="F12" s="35" t="s">
        <v>16</v>
      </c>
      <c r="G12" s="35">
        <v>23746070.469999999</v>
      </c>
      <c r="H12" s="35">
        <v>35051619.990000002</v>
      </c>
      <c r="I12" s="35">
        <v>7703899.1699999999</v>
      </c>
      <c r="J12" s="35">
        <v>2002203.7</v>
      </c>
      <c r="K12" s="35">
        <v>595363.56999999995</v>
      </c>
      <c r="L12" s="18">
        <v>2640088.92</v>
      </c>
      <c r="M12" s="36">
        <f t="shared" si="1"/>
        <v>3.8207252279803143E-2</v>
      </c>
      <c r="N12" s="18">
        <f t="shared" si="2"/>
        <v>71739245.819999993</v>
      </c>
      <c r="O12" s="19">
        <v>10663964.02</v>
      </c>
      <c r="P12" s="41">
        <f t="shared" si="3"/>
        <v>61075281.799999997</v>
      </c>
    </row>
    <row r="13" spans="1:16" x14ac:dyDescent="0.25">
      <c r="B13" s="16">
        <v>4</v>
      </c>
      <c r="C13" s="21">
        <v>21</v>
      </c>
      <c r="D13" s="56" t="s">
        <v>27</v>
      </c>
      <c r="E13" s="17">
        <v>5179.17</v>
      </c>
      <c r="F13" s="35" t="s">
        <v>17</v>
      </c>
      <c r="G13" s="35">
        <v>1957179.16</v>
      </c>
      <c r="H13" s="35">
        <v>645027.72</v>
      </c>
      <c r="I13" s="35">
        <v>261974.39999999999</v>
      </c>
      <c r="J13" s="35">
        <v>54091.75</v>
      </c>
      <c r="K13" s="35">
        <v>2293.59</v>
      </c>
      <c r="L13" s="18">
        <v>97592.09</v>
      </c>
      <c r="M13" s="36">
        <f t="shared" si="1"/>
        <v>3.3415464427926665E-2</v>
      </c>
      <c r="N13" s="18">
        <f t="shared" si="2"/>
        <v>3018158.7099999995</v>
      </c>
      <c r="O13" s="19">
        <v>630793.78</v>
      </c>
      <c r="P13" s="41">
        <f t="shared" si="3"/>
        <v>2387364.9299999997</v>
      </c>
    </row>
    <row r="14" spans="1:16" x14ac:dyDescent="0.25">
      <c r="B14" s="16">
        <v>4</v>
      </c>
      <c r="C14" s="21">
        <v>34</v>
      </c>
      <c r="D14" s="56" t="s">
        <v>28</v>
      </c>
      <c r="E14" s="17">
        <v>4762.82</v>
      </c>
      <c r="F14" s="35" t="s">
        <v>17</v>
      </c>
      <c r="G14" s="35">
        <v>1127416.8899999999</v>
      </c>
      <c r="H14" s="35">
        <v>908533.52999999991</v>
      </c>
      <c r="I14" s="35">
        <v>0</v>
      </c>
      <c r="J14" s="35">
        <v>41174.410000000003</v>
      </c>
      <c r="K14" s="35">
        <v>0</v>
      </c>
      <c r="L14" s="18">
        <v>66400.45</v>
      </c>
      <c r="M14" s="36">
        <f t="shared" si="1"/>
        <v>3.1967481704024504E-2</v>
      </c>
      <c r="N14" s="18">
        <f t="shared" si="2"/>
        <v>2143525.2799999998</v>
      </c>
      <c r="O14" s="19">
        <v>564954.64</v>
      </c>
      <c r="P14" s="41">
        <f t="shared" si="3"/>
        <v>1578570.6399999997</v>
      </c>
    </row>
    <row r="15" spans="1:16" x14ac:dyDescent="0.25">
      <c r="B15" s="22">
        <v>3</v>
      </c>
      <c r="C15" s="23">
        <v>36</v>
      </c>
      <c r="D15" s="57" t="s">
        <v>29</v>
      </c>
      <c r="E15" s="24">
        <v>8138.780484742425</v>
      </c>
      <c r="F15" s="37" t="s">
        <v>16</v>
      </c>
      <c r="G15" s="37">
        <v>1562576.11</v>
      </c>
      <c r="H15" s="37">
        <v>3966184.96</v>
      </c>
      <c r="I15" s="37">
        <v>187376.59</v>
      </c>
      <c r="J15" s="37">
        <v>27178.98</v>
      </c>
      <c r="K15" s="37">
        <v>159383.66</v>
      </c>
      <c r="L15" s="25">
        <v>295135.02</v>
      </c>
      <c r="M15" s="36">
        <f t="shared" si="1"/>
        <v>5.0000000847069938E-2</v>
      </c>
      <c r="N15" s="25">
        <f t="shared" si="2"/>
        <v>6197835.3200000003</v>
      </c>
      <c r="O15" s="26">
        <v>874483.81000000017</v>
      </c>
      <c r="P15" s="42">
        <f t="shared" si="3"/>
        <v>5323351.51</v>
      </c>
    </row>
    <row r="16" spans="1:16" x14ac:dyDescent="0.25">
      <c r="B16" s="16">
        <v>7</v>
      </c>
      <c r="C16" s="21">
        <v>39</v>
      </c>
      <c r="D16" s="56" t="s">
        <v>30</v>
      </c>
      <c r="E16" s="17">
        <v>383.36</v>
      </c>
      <c r="F16" s="35" t="s">
        <v>16</v>
      </c>
      <c r="G16" s="35">
        <v>76395.839999999997</v>
      </c>
      <c r="H16" s="35">
        <v>0</v>
      </c>
      <c r="I16" s="35">
        <v>27040.15</v>
      </c>
      <c r="J16" s="35">
        <v>1151.96</v>
      </c>
      <c r="K16" s="35">
        <v>0</v>
      </c>
      <c r="L16" s="18">
        <v>3572.4</v>
      </c>
      <c r="M16" s="36">
        <f t="shared" si="1"/>
        <v>3.4156898571967423E-2</v>
      </c>
      <c r="N16" s="18">
        <f t="shared" si="2"/>
        <v>108160.34999999999</v>
      </c>
      <c r="O16" s="19">
        <v>1756.13</v>
      </c>
      <c r="P16" s="41">
        <f t="shared" si="3"/>
        <v>106404.21999999999</v>
      </c>
    </row>
    <row r="17" spans="2:16" x14ac:dyDescent="0.25">
      <c r="B17" s="16">
        <v>5</v>
      </c>
      <c r="C17" s="21">
        <v>41</v>
      </c>
      <c r="D17" s="56" t="s">
        <v>31</v>
      </c>
      <c r="E17" s="17">
        <v>1688.06</v>
      </c>
      <c r="F17" s="35" t="s">
        <v>17</v>
      </c>
      <c r="G17" s="35">
        <v>364668.46</v>
      </c>
      <c r="H17" s="35">
        <v>190120.54</v>
      </c>
      <c r="I17" s="35">
        <v>55871.21</v>
      </c>
      <c r="J17" s="35">
        <v>21171.37</v>
      </c>
      <c r="K17" s="35">
        <v>798.18</v>
      </c>
      <c r="L17" s="18">
        <v>19559.3</v>
      </c>
      <c r="M17" s="36">
        <f t="shared" si="1"/>
        <v>3.091745162288919E-2</v>
      </c>
      <c r="N17" s="18">
        <f t="shared" si="2"/>
        <v>652189.06000000006</v>
      </c>
      <c r="O17" s="19">
        <v>215017.75000000003</v>
      </c>
      <c r="P17" s="41">
        <f t="shared" si="3"/>
        <v>437171.31000000006</v>
      </c>
    </row>
    <row r="18" spans="2:16" x14ac:dyDescent="0.25">
      <c r="B18" s="16">
        <v>1</v>
      </c>
      <c r="C18" s="21">
        <v>50</v>
      </c>
      <c r="D18" s="56" t="s">
        <v>32</v>
      </c>
      <c r="E18" s="17">
        <v>21832.32</v>
      </c>
      <c r="F18" s="35" t="s">
        <v>17</v>
      </c>
      <c r="G18" s="35">
        <v>5775731.7999999998</v>
      </c>
      <c r="H18" s="35">
        <v>3616708.05</v>
      </c>
      <c r="I18" s="35">
        <v>121582.31</v>
      </c>
      <c r="J18" s="35">
        <v>186829.66</v>
      </c>
      <c r="K18" s="35">
        <v>235345.24</v>
      </c>
      <c r="L18" s="18">
        <v>331446.33</v>
      </c>
      <c r="M18" s="36">
        <f t="shared" si="1"/>
        <v>3.3357463423737695E-2</v>
      </c>
      <c r="N18" s="18">
        <f t="shared" si="2"/>
        <v>10267643.390000001</v>
      </c>
      <c r="O18" s="19">
        <v>3253400.57</v>
      </c>
      <c r="P18" s="41">
        <f t="shared" si="3"/>
        <v>7014242.8200000003</v>
      </c>
    </row>
    <row r="19" spans="2:16" x14ac:dyDescent="0.25">
      <c r="B19" s="16">
        <v>2</v>
      </c>
      <c r="C19" s="21">
        <v>53</v>
      </c>
      <c r="D19" s="56" t="s">
        <v>33</v>
      </c>
      <c r="E19" s="17">
        <v>36449.64</v>
      </c>
      <c r="F19" s="35" t="s">
        <v>17</v>
      </c>
      <c r="G19" s="35">
        <v>5819525.7599999998</v>
      </c>
      <c r="H19" s="35">
        <v>4497513.3100000005</v>
      </c>
      <c r="I19" s="35">
        <v>111388.08</v>
      </c>
      <c r="J19" s="35">
        <v>222768.47</v>
      </c>
      <c r="K19" s="35">
        <v>167765.91</v>
      </c>
      <c r="L19" s="18">
        <v>382402.32</v>
      </c>
      <c r="M19" s="36">
        <f t="shared" si="1"/>
        <v>3.5345566109985044E-2</v>
      </c>
      <c r="N19" s="18">
        <f t="shared" si="2"/>
        <v>11201363.850000001</v>
      </c>
      <c r="O19" s="19">
        <v>3914991.95</v>
      </c>
      <c r="P19" s="41">
        <f t="shared" si="3"/>
        <v>7286371.9000000013</v>
      </c>
    </row>
    <row r="20" spans="2:16" x14ac:dyDescent="0.25">
      <c r="B20" s="16">
        <v>3</v>
      </c>
      <c r="C20" s="21">
        <v>55</v>
      </c>
      <c r="D20" s="56" t="s">
        <v>34</v>
      </c>
      <c r="E20" s="17">
        <v>3445.1599999999994</v>
      </c>
      <c r="F20" s="35" t="s">
        <v>17</v>
      </c>
      <c r="G20" s="35">
        <v>866814.54</v>
      </c>
      <c r="H20" s="35">
        <v>529642.32999999996</v>
      </c>
      <c r="I20" s="35">
        <v>51008.52</v>
      </c>
      <c r="J20" s="35">
        <v>944.81</v>
      </c>
      <c r="K20" s="35">
        <v>0</v>
      </c>
      <c r="L20" s="18">
        <v>44474.87</v>
      </c>
      <c r="M20" s="36">
        <f t="shared" si="1"/>
        <v>3.0705990609566264E-2</v>
      </c>
      <c r="N20" s="18">
        <f t="shared" si="2"/>
        <v>1492885.0700000003</v>
      </c>
      <c r="O20" s="19">
        <v>67559.319999999992</v>
      </c>
      <c r="P20" s="41">
        <f t="shared" si="3"/>
        <v>1425325.7500000002</v>
      </c>
    </row>
    <row r="21" spans="2:16" x14ac:dyDescent="0.25">
      <c r="B21" s="16">
        <v>5</v>
      </c>
      <c r="C21" s="21">
        <v>56</v>
      </c>
      <c r="D21" s="56" t="s">
        <v>35</v>
      </c>
      <c r="E21" s="17">
        <v>3016.58</v>
      </c>
      <c r="F21" s="35" t="s">
        <v>17</v>
      </c>
      <c r="G21" s="35">
        <v>526512.82000000007</v>
      </c>
      <c r="H21" s="35">
        <v>0</v>
      </c>
      <c r="I21" s="35">
        <v>8961.9500000000007</v>
      </c>
      <c r="J21" s="35">
        <v>8504.91</v>
      </c>
      <c r="K21" s="35">
        <v>487.84</v>
      </c>
      <c r="L21" s="18">
        <v>17474.55</v>
      </c>
      <c r="M21" s="36">
        <f t="shared" si="1"/>
        <v>3.209475195141117E-2</v>
      </c>
      <c r="N21" s="18">
        <f t="shared" si="2"/>
        <v>561942.07000000007</v>
      </c>
      <c r="O21" s="19">
        <v>2316.81</v>
      </c>
      <c r="P21" s="41">
        <f t="shared" si="3"/>
        <v>559625.26</v>
      </c>
    </row>
    <row r="22" spans="2:16" x14ac:dyDescent="0.25">
      <c r="B22" s="16">
        <v>7</v>
      </c>
      <c r="C22" s="21">
        <v>59</v>
      </c>
      <c r="D22" s="56" t="s">
        <v>36</v>
      </c>
      <c r="E22" s="17">
        <v>233.31196774077719</v>
      </c>
      <c r="F22" s="35" t="s">
        <v>16</v>
      </c>
      <c r="G22" s="35">
        <v>124703.14</v>
      </c>
      <c r="H22" s="35">
        <v>0</v>
      </c>
      <c r="I22" s="35">
        <v>31349.47</v>
      </c>
      <c r="J22" s="35">
        <v>10038</v>
      </c>
      <c r="K22" s="35">
        <v>347.45</v>
      </c>
      <c r="L22" s="18">
        <v>5827.84</v>
      </c>
      <c r="M22" s="36">
        <f t="shared" si="1"/>
        <v>3.5015068067964741E-2</v>
      </c>
      <c r="N22" s="18">
        <f t="shared" si="2"/>
        <v>172265.9</v>
      </c>
      <c r="O22" s="19">
        <v>0</v>
      </c>
      <c r="P22" s="41">
        <f t="shared" si="3"/>
        <v>172265.9</v>
      </c>
    </row>
    <row r="23" spans="2:16" x14ac:dyDescent="0.25">
      <c r="B23" s="16">
        <v>5</v>
      </c>
      <c r="C23" s="21">
        <v>67</v>
      </c>
      <c r="D23" s="56" t="s">
        <v>37</v>
      </c>
      <c r="E23" s="17">
        <v>1474.6758017491509</v>
      </c>
      <c r="F23" s="35" t="s">
        <v>17</v>
      </c>
      <c r="G23" s="35">
        <v>191109.81</v>
      </c>
      <c r="H23" s="35">
        <v>0</v>
      </c>
      <c r="I23" s="35">
        <v>0</v>
      </c>
      <c r="J23" s="35">
        <v>20577.939999999999</v>
      </c>
      <c r="K23" s="35">
        <v>0</v>
      </c>
      <c r="L23" s="18">
        <v>6762.19</v>
      </c>
      <c r="M23" s="36">
        <f t="shared" si="1"/>
        <v>3.1944172489905533E-2</v>
      </c>
      <c r="N23" s="18">
        <f t="shared" si="2"/>
        <v>218449.94</v>
      </c>
      <c r="O23" s="19">
        <v>0</v>
      </c>
      <c r="P23" s="41">
        <f t="shared" si="3"/>
        <v>218449.94</v>
      </c>
    </row>
    <row r="24" spans="2:16" x14ac:dyDescent="0.25">
      <c r="B24" s="16">
        <v>4</v>
      </c>
      <c r="C24" s="21">
        <v>87</v>
      </c>
      <c r="D24" s="56" t="s">
        <v>38</v>
      </c>
      <c r="E24" s="17">
        <v>10810.4</v>
      </c>
      <c r="F24" s="35" t="s">
        <v>17</v>
      </c>
      <c r="G24" s="35">
        <v>3486384.45</v>
      </c>
      <c r="H24" s="35">
        <v>1439891.55</v>
      </c>
      <c r="I24" s="35">
        <v>32308.69</v>
      </c>
      <c r="J24" s="35">
        <v>54611.22</v>
      </c>
      <c r="K24" s="35">
        <v>9583.7099999999991</v>
      </c>
      <c r="L24" s="18">
        <v>160074.35</v>
      </c>
      <c r="M24" s="36">
        <f t="shared" si="1"/>
        <v>3.1869674186501537E-2</v>
      </c>
      <c r="N24" s="18">
        <f t="shared" si="2"/>
        <v>5182853.97</v>
      </c>
      <c r="O24" s="19">
        <v>1110329.5500000003</v>
      </c>
      <c r="P24" s="41">
        <f t="shared" si="3"/>
        <v>4072524.4199999995</v>
      </c>
    </row>
    <row r="25" spans="2:16" x14ac:dyDescent="0.25">
      <c r="B25" s="16">
        <v>4</v>
      </c>
      <c r="C25" s="21">
        <v>88</v>
      </c>
      <c r="D25" s="56" t="s">
        <v>39</v>
      </c>
      <c r="E25" s="17">
        <v>4759.3799999999992</v>
      </c>
      <c r="F25" s="35" t="s">
        <v>17</v>
      </c>
      <c r="G25" s="35">
        <v>1179565.06</v>
      </c>
      <c r="H25" s="35">
        <v>604018.57999999996</v>
      </c>
      <c r="I25" s="35">
        <v>222132.1</v>
      </c>
      <c r="J25" s="35">
        <v>54694.559999999998</v>
      </c>
      <c r="K25" s="35">
        <v>0</v>
      </c>
      <c r="L25" s="18">
        <v>64601.24</v>
      </c>
      <c r="M25" s="36">
        <f t="shared" si="1"/>
        <v>3.1353580400952173E-2</v>
      </c>
      <c r="N25" s="18">
        <f t="shared" si="2"/>
        <v>2125011.5400000005</v>
      </c>
      <c r="O25" s="19">
        <v>560089.80000000005</v>
      </c>
      <c r="P25" s="41">
        <f t="shared" si="3"/>
        <v>1564921.7400000005</v>
      </c>
    </row>
    <row r="26" spans="2:16" x14ac:dyDescent="0.25">
      <c r="B26" s="16">
        <v>4</v>
      </c>
      <c r="C26" s="21">
        <v>89</v>
      </c>
      <c r="D26" s="56" t="s">
        <v>40</v>
      </c>
      <c r="E26" s="17">
        <v>5636.98</v>
      </c>
      <c r="F26" s="35" t="s">
        <v>17</v>
      </c>
      <c r="G26" s="35">
        <v>1562316.46</v>
      </c>
      <c r="H26" s="35">
        <v>1018775.07</v>
      </c>
      <c r="I26" s="35">
        <v>990818</v>
      </c>
      <c r="J26" s="35">
        <v>54702.39</v>
      </c>
      <c r="K26" s="35">
        <v>5367.85</v>
      </c>
      <c r="L26" s="18">
        <v>118627.97</v>
      </c>
      <c r="M26" s="36">
        <f t="shared" si="1"/>
        <v>3.266206793877599E-2</v>
      </c>
      <c r="N26" s="18">
        <f t="shared" si="2"/>
        <v>3750607.74</v>
      </c>
      <c r="O26" s="19">
        <v>559601.63</v>
      </c>
      <c r="P26" s="41">
        <f t="shared" si="3"/>
        <v>3191006.1100000003</v>
      </c>
    </row>
    <row r="27" spans="2:16" x14ac:dyDescent="0.25">
      <c r="B27" s="16">
        <v>1</v>
      </c>
      <c r="C27" s="21">
        <v>97</v>
      </c>
      <c r="D27" s="56" t="s">
        <v>41</v>
      </c>
      <c r="E27" s="17">
        <v>65811.663101711354</v>
      </c>
      <c r="F27" s="35" t="s">
        <v>16</v>
      </c>
      <c r="G27" s="35">
        <v>10655014.17</v>
      </c>
      <c r="H27" s="35">
        <v>13725053.84</v>
      </c>
      <c r="I27" s="35">
        <v>2817763.27</v>
      </c>
      <c r="J27" s="35">
        <v>909954.14999999991</v>
      </c>
      <c r="K27" s="35">
        <v>553407.25</v>
      </c>
      <c r="L27" s="18">
        <v>1009884.3</v>
      </c>
      <c r="M27" s="36">
        <f t="shared" si="1"/>
        <v>3.5235250370606708E-2</v>
      </c>
      <c r="N27" s="18">
        <f t="shared" si="2"/>
        <v>29671076.979999997</v>
      </c>
      <c r="O27" s="19">
        <v>5189475.3699999992</v>
      </c>
      <c r="P27" s="41">
        <f t="shared" si="3"/>
        <v>24481601.609999999</v>
      </c>
    </row>
    <row r="28" spans="2:16" x14ac:dyDescent="0.25">
      <c r="B28" s="16">
        <v>9</v>
      </c>
      <c r="C28" s="21">
        <v>100</v>
      </c>
      <c r="D28" s="56" t="s">
        <v>42</v>
      </c>
      <c r="E28" s="17">
        <v>31.644171725300925</v>
      </c>
      <c r="F28" s="35" t="s">
        <v>16</v>
      </c>
      <c r="G28" s="35">
        <v>0</v>
      </c>
      <c r="H28" s="35">
        <v>0</v>
      </c>
      <c r="I28" s="35">
        <v>29515.8</v>
      </c>
      <c r="J28" s="35">
        <v>0</v>
      </c>
      <c r="K28" s="35">
        <v>0</v>
      </c>
      <c r="L28" s="18">
        <v>885.47</v>
      </c>
      <c r="M28" s="36">
        <f t="shared" si="1"/>
        <v>2.9999864479363595E-2</v>
      </c>
      <c r="N28" s="18">
        <f t="shared" si="2"/>
        <v>30401.27</v>
      </c>
      <c r="O28" s="19">
        <v>0</v>
      </c>
      <c r="P28" s="41">
        <f t="shared" si="3"/>
        <v>30401.27</v>
      </c>
    </row>
    <row r="29" spans="2:16" x14ac:dyDescent="0.25">
      <c r="B29" s="16">
        <v>3</v>
      </c>
      <c r="C29" s="21">
        <v>103</v>
      </c>
      <c r="D29" s="56" t="s">
        <v>43</v>
      </c>
      <c r="E29" s="17">
        <v>4118.84</v>
      </c>
      <c r="F29" s="35" t="s">
        <v>16</v>
      </c>
      <c r="G29" s="35">
        <v>837070.03</v>
      </c>
      <c r="H29" s="35">
        <v>624111.97</v>
      </c>
      <c r="I29" s="35">
        <v>0</v>
      </c>
      <c r="J29" s="35">
        <v>10388.1</v>
      </c>
      <c r="K29" s="35">
        <v>0</v>
      </c>
      <c r="L29" s="18">
        <v>47069.279999999999</v>
      </c>
      <c r="M29" s="36">
        <f t="shared" si="1"/>
        <v>3.1985754535240961E-2</v>
      </c>
      <c r="N29" s="18">
        <f t="shared" si="2"/>
        <v>1518639.3800000001</v>
      </c>
      <c r="O29" s="19">
        <v>554001.79</v>
      </c>
      <c r="P29" s="41">
        <f t="shared" si="3"/>
        <v>964637.59000000008</v>
      </c>
    </row>
    <row r="30" spans="2:16" x14ac:dyDescent="0.25">
      <c r="B30" s="16">
        <v>3</v>
      </c>
      <c r="C30" s="21">
        <v>123</v>
      </c>
      <c r="D30" s="56" t="s">
        <v>44</v>
      </c>
      <c r="E30" s="17">
        <v>6660.5800000000008</v>
      </c>
      <c r="F30" s="35" t="s">
        <v>17</v>
      </c>
      <c r="G30" s="35">
        <v>482466.17</v>
      </c>
      <c r="H30" s="35">
        <v>401952</v>
      </c>
      <c r="I30" s="35">
        <v>286344.12</v>
      </c>
      <c r="J30" s="35">
        <v>72845.56</v>
      </c>
      <c r="K30" s="35">
        <v>134.27000000000001</v>
      </c>
      <c r="L30" s="18">
        <v>40347.17</v>
      </c>
      <c r="M30" s="36">
        <f t="shared" si="1"/>
        <v>3.2440141208693644E-2</v>
      </c>
      <c r="N30" s="18">
        <f t="shared" si="2"/>
        <v>1284089.29</v>
      </c>
      <c r="O30" s="19">
        <v>0</v>
      </c>
      <c r="P30" s="41">
        <f t="shared" si="3"/>
        <v>1284089.29</v>
      </c>
    </row>
    <row r="31" spans="2:16" x14ac:dyDescent="0.25">
      <c r="B31" s="16">
        <v>7</v>
      </c>
      <c r="C31" s="21">
        <v>128</v>
      </c>
      <c r="D31" s="56" t="s">
        <v>45</v>
      </c>
      <c r="E31" s="17">
        <v>144.8151497882408</v>
      </c>
      <c r="F31" s="35" t="s">
        <v>16</v>
      </c>
      <c r="G31" s="35">
        <v>42353.22</v>
      </c>
      <c r="H31" s="35">
        <v>0</v>
      </c>
      <c r="I31" s="35">
        <v>50234.86</v>
      </c>
      <c r="J31" s="35">
        <v>98.84</v>
      </c>
      <c r="K31" s="35">
        <v>0</v>
      </c>
      <c r="L31" s="18">
        <v>3584.65</v>
      </c>
      <c r="M31" s="36">
        <f t="shared" si="1"/>
        <v>3.8674820567993845E-2</v>
      </c>
      <c r="N31" s="18">
        <f t="shared" si="2"/>
        <v>96271.569999999992</v>
      </c>
      <c r="O31" s="19">
        <v>119.44</v>
      </c>
      <c r="P31" s="41">
        <f t="shared" si="3"/>
        <v>96152.12999999999</v>
      </c>
    </row>
    <row r="32" spans="2:16" x14ac:dyDescent="0.25">
      <c r="B32" s="16">
        <v>4</v>
      </c>
      <c r="C32" s="21">
        <v>143</v>
      </c>
      <c r="D32" s="56" t="s">
        <v>46</v>
      </c>
      <c r="E32" s="17">
        <v>2834.8</v>
      </c>
      <c r="F32" s="35" t="s">
        <v>17</v>
      </c>
      <c r="G32" s="35">
        <v>646626.49</v>
      </c>
      <c r="H32" s="35">
        <v>177674.99</v>
      </c>
      <c r="I32" s="35">
        <v>55413.49</v>
      </c>
      <c r="J32" s="35">
        <v>32966.990000000005</v>
      </c>
      <c r="K32" s="35">
        <v>10268.379999999999</v>
      </c>
      <c r="L32" s="18">
        <v>33397.360000000001</v>
      </c>
      <c r="M32" s="36">
        <f t="shared" si="1"/>
        <v>3.6185435502412842E-2</v>
      </c>
      <c r="N32" s="18">
        <f t="shared" si="2"/>
        <v>956347.7</v>
      </c>
      <c r="O32" s="19">
        <v>393346.75</v>
      </c>
      <c r="P32" s="41">
        <f t="shared" si="3"/>
        <v>563000.94999999995</v>
      </c>
    </row>
    <row r="33" spans="2:16" x14ac:dyDescent="0.25">
      <c r="B33" s="16">
        <v>7</v>
      </c>
      <c r="C33" s="21">
        <v>152</v>
      </c>
      <c r="D33" s="56" t="s">
        <v>47</v>
      </c>
      <c r="E33" s="17">
        <v>355.34</v>
      </c>
      <c r="F33" s="35" t="s">
        <v>16</v>
      </c>
      <c r="G33" s="35">
        <v>134979.51999999999</v>
      </c>
      <c r="H33" s="35">
        <v>0</v>
      </c>
      <c r="I33" s="35">
        <v>8798.0300000000007</v>
      </c>
      <c r="J33" s="35">
        <v>9092.59</v>
      </c>
      <c r="K33" s="35">
        <v>0</v>
      </c>
      <c r="L33" s="18">
        <v>4943.92</v>
      </c>
      <c r="M33" s="36">
        <f t="shared" si="1"/>
        <v>3.2340652006991037E-2</v>
      </c>
      <c r="N33" s="18">
        <f t="shared" si="2"/>
        <v>157814.06</v>
      </c>
      <c r="O33" s="19">
        <v>22795.199999999997</v>
      </c>
      <c r="P33" s="41">
        <f t="shared" si="3"/>
        <v>135018.85999999999</v>
      </c>
    </row>
    <row r="34" spans="2:16" x14ac:dyDescent="0.25">
      <c r="B34" s="16">
        <v>5</v>
      </c>
      <c r="C34" s="21">
        <v>157</v>
      </c>
      <c r="D34" s="56" t="s">
        <v>48</v>
      </c>
      <c r="E34" s="17">
        <v>446.65493195328992</v>
      </c>
      <c r="F34" s="35" t="s">
        <v>16</v>
      </c>
      <c r="G34" s="35">
        <v>109596.78</v>
      </c>
      <c r="H34" s="35">
        <v>0</v>
      </c>
      <c r="I34" s="35">
        <v>30114.77</v>
      </c>
      <c r="J34" s="35">
        <v>1245.9000000000001</v>
      </c>
      <c r="K34" s="35">
        <v>0</v>
      </c>
      <c r="L34" s="18">
        <v>4253.6400000000003</v>
      </c>
      <c r="M34" s="36">
        <f t="shared" si="1"/>
        <v>3.0176766109205302E-2</v>
      </c>
      <c r="N34" s="18">
        <f t="shared" si="2"/>
        <v>145211.09</v>
      </c>
      <c r="O34" s="19">
        <v>320</v>
      </c>
      <c r="P34" s="41">
        <f t="shared" si="3"/>
        <v>144891.09</v>
      </c>
    </row>
    <row r="35" spans="2:16" x14ac:dyDescent="0.25">
      <c r="B35" s="16">
        <v>9</v>
      </c>
      <c r="C35" s="21">
        <v>159</v>
      </c>
      <c r="D35" s="56" t="s">
        <v>49</v>
      </c>
      <c r="E35" s="17">
        <v>836.31061134951221</v>
      </c>
      <c r="F35" s="35" t="s">
        <v>17</v>
      </c>
      <c r="G35" s="35">
        <v>0</v>
      </c>
      <c r="H35" s="35">
        <v>132254.06</v>
      </c>
      <c r="I35" s="35">
        <v>47563.35</v>
      </c>
      <c r="J35" s="35">
        <v>53.93</v>
      </c>
      <c r="K35" s="35">
        <v>0</v>
      </c>
      <c r="L35" s="18">
        <v>5978.98</v>
      </c>
      <c r="M35" s="36">
        <f t="shared" si="1"/>
        <v>3.3240314994039628E-2</v>
      </c>
      <c r="N35" s="18">
        <f t="shared" si="2"/>
        <v>185850.32</v>
      </c>
      <c r="O35" s="19">
        <v>0</v>
      </c>
      <c r="P35" s="41">
        <f t="shared" si="3"/>
        <v>185850.32</v>
      </c>
    </row>
    <row r="36" spans="2:16" x14ac:dyDescent="0.25">
      <c r="B36" s="16">
        <v>7</v>
      </c>
      <c r="C36" s="21">
        <v>162</v>
      </c>
      <c r="D36" s="56" t="s">
        <v>50</v>
      </c>
      <c r="E36" s="17">
        <v>789.80000000000007</v>
      </c>
      <c r="F36" s="35" t="s">
        <v>17</v>
      </c>
      <c r="G36" s="35">
        <v>332362.16000000003</v>
      </c>
      <c r="H36" s="35">
        <v>0</v>
      </c>
      <c r="I36" s="35">
        <v>38284.590000000004</v>
      </c>
      <c r="J36" s="35">
        <v>4752.5999999999995</v>
      </c>
      <c r="K36" s="35">
        <v>93.33</v>
      </c>
      <c r="L36" s="18">
        <v>11482.76</v>
      </c>
      <c r="M36" s="36">
        <f t="shared" si="1"/>
        <v>3.0580516243352597E-2</v>
      </c>
      <c r="N36" s="18">
        <f t="shared" si="2"/>
        <v>386975.44000000006</v>
      </c>
      <c r="O36" s="19">
        <v>24452.720000000001</v>
      </c>
      <c r="P36" s="41">
        <f t="shared" si="3"/>
        <v>362522.72000000009</v>
      </c>
    </row>
    <row r="37" spans="2:16" x14ac:dyDescent="0.25">
      <c r="B37" s="16">
        <v>7</v>
      </c>
      <c r="C37" s="21">
        <v>166</v>
      </c>
      <c r="D37" s="56" t="s">
        <v>51</v>
      </c>
      <c r="E37" s="17">
        <v>860.3599999999999</v>
      </c>
      <c r="F37" s="35" t="s">
        <v>17</v>
      </c>
      <c r="G37" s="35">
        <v>324926.55</v>
      </c>
      <c r="H37" s="35">
        <v>97091.16</v>
      </c>
      <c r="I37" s="35">
        <v>10336.200000000001</v>
      </c>
      <c r="J37" s="35">
        <v>5946.72</v>
      </c>
      <c r="K37" s="35">
        <v>0</v>
      </c>
      <c r="L37" s="18">
        <v>13474.68</v>
      </c>
      <c r="M37" s="36">
        <f t="shared" si="1"/>
        <v>3.0743008514498377E-2</v>
      </c>
      <c r="N37" s="18">
        <f t="shared" si="2"/>
        <v>451775.30999999994</v>
      </c>
      <c r="O37" s="19">
        <v>109930.31</v>
      </c>
      <c r="P37" s="41">
        <f t="shared" si="3"/>
        <v>341844.99999999994</v>
      </c>
    </row>
    <row r="38" spans="2:16" x14ac:dyDescent="0.25">
      <c r="B38" s="16">
        <v>1</v>
      </c>
      <c r="C38" s="21">
        <v>172</v>
      </c>
      <c r="D38" s="56" t="s">
        <v>52</v>
      </c>
      <c r="E38" s="17">
        <v>34341.100000000006</v>
      </c>
      <c r="F38" s="35" t="s">
        <v>17</v>
      </c>
      <c r="G38" s="35">
        <v>9974234.3200000003</v>
      </c>
      <c r="H38" s="35">
        <v>4428044.55</v>
      </c>
      <c r="I38" s="35">
        <v>128214.71</v>
      </c>
      <c r="J38" s="35">
        <v>316854.56</v>
      </c>
      <c r="K38" s="35">
        <v>152539.13</v>
      </c>
      <c r="L38" s="18">
        <v>497250.18</v>
      </c>
      <c r="M38" s="36">
        <f t="shared" si="1"/>
        <v>3.315026113526251E-2</v>
      </c>
      <c r="N38" s="18">
        <f t="shared" si="2"/>
        <v>15497137.450000003</v>
      </c>
      <c r="O38" s="19">
        <v>3445193.7500000005</v>
      </c>
      <c r="P38" s="41">
        <f t="shared" si="3"/>
        <v>12051943.700000003</v>
      </c>
    </row>
    <row r="39" spans="2:16" x14ac:dyDescent="0.25">
      <c r="B39" s="16">
        <v>9</v>
      </c>
      <c r="C39" s="21">
        <v>173</v>
      </c>
      <c r="D39" s="56" t="s">
        <v>53</v>
      </c>
      <c r="E39" s="17">
        <v>331.48</v>
      </c>
      <c r="F39" s="35" t="s">
        <v>17</v>
      </c>
      <c r="G39" s="35">
        <v>0</v>
      </c>
      <c r="H39" s="35">
        <v>6246.68</v>
      </c>
      <c r="I39" s="35">
        <v>147332.09</v>
      </c>
      <c r="J39" s="35">
        <v>2383.09</v>
      </c>
      <c r="K39" s="35">
        <v>1637.07</v>
      </c>
      <c r="L39" s="18">
        <v>5817.73</v>
      </c>
      <c r="M39" s="36">
        <f t="shared" si="1"/>
        <v>3.6914781083856339E-2</v>
      </c>
      <c r="N39" s="18">
        <f t="shared" si="2"/>
        <v>163416.66</v>
      </c>
      <c r="O39" s="19">
        <v>8.85</v>
      </c>
      <c r="P39" s="41">
        <f t="shared" si="3"/>
        <v>163407.81</v>
      </c>
    </row>
    <row r="40" spans="2:16" x14ac:dyDescent="0.25">
      <c r="B40" s="16">
        <v>3</v>
      </c>
      <c r="C40" s="21">
        <v>179</v>
      </c>
      <c r="D40" s="56" t="s">
        <v>54</v>
      </c>
      <c r="E40" s="17">
        <v>6074.0999999999995</v>
      </c>
      <c r="F40" s="38" t="s">
        <v>17</v>
      </c>
      <c r="G40" s="35">
        <v>1437308.41</v>
      </c>
      <c r="H40" s="35">
        <v>703010.16</v>
      </c>
      <c r="I40" s="35">
        <v>203930.24000000002</v>
      </c>
      <c r="J40" s="35">
        <v>49916.09</v>
      </c>
      <c r="K40" s="35">
        <v>442.57</v>
      </c>
      <c r="L40" s="18">
        <v>74271.600000000006</v>
      </c>
      <c r="M40" s="36">
        <f t="shared" si="1"/>
        <v>3.1016189889360037E-2</v>
      </c>
      <c r="N40" s="18">
        <f t="shared" si="2"/>
        <v>2468879.0699999998</v>
      </c>
      <c r="O40" s="19">
        <v>713319.58000000007</v>
      </c>
      <c r="P40" s="41">
        <f t="shared" si="3"/>
        <v>1755559.4899999998</v>
      </c>
    </row>
    <row r="41" spans="2:16" x14ac:dyDescent="0.25">
      <c r="B41" s="16">
        <v>4</v>
      </c>
      <c r="C41" s="21">
        <v>183</v>
      </c>
      <c r="D41" s="56" t="s">
        <v>55</v>
      </c>
      <c r="E41" s="17">
        <v>11774.169999999998</v>
      </c>
      <c r="F41" s="35" t="s">
        <v>16</v>
      </c>
      <c r="G41" s="35">
        <v>4553672.79</v>
      </c>
      <c r="H41" s="35">
        <v>1473524.73</v>
      </c>
      <c r="I41" s="35">
        <v>412978.83999999997</v>
      </c>
      <c r="J41" s="35">
        <v>46720.41</v>
      </c>
      <c r="K41" s="35">
        <v>4506.09</v>
      </c>
      <c r="L41" s="18">
        <v>204743.55</v>
      </c>
      <c r="M41" s="36">
        <f t="shared" si="1"/>
        <v>3.1540724619269739E-2</v>
      </c>
      <c r="N41" s="18">
        <f t="shared" si="2"/>
        <v>6696146.4099999992</v>
      </c>
      <c r="O41" s="19">
        <v>412366.9599999999</v>
      </c>
      <c r="P41" s="41">
        <f t="shared" si="3"/>
        <v>6283779.4499999993</v>
      </c>
    </row>
    <row r="42" spans="2:16" x14ac:dyDescent="0.25">
      <c r="B42" s="16">
        <v>4</v>
      </c>
      <c r="C42" s="21">
        <v>186</v>
      </c>
      <c r="D42" s="56" t="s">
        <v>56</v>
      </c>
      <c r="E42" s="17">
        <v>11101.34</v>
      </c>
      <c r="F42" s="35" t="s">
        <v>16</v>
      </c>
      <c r="G42" s="35">
        <v>4764837.97</v>
      </c>
      <c r="H42" s="35">
        <v>2609597.92</v>
      </c>
      <c r="I42" s="35">
        <v>0</v>
      </c>
      <c r="J42" s="35">
        <v>33380.93</v>
      </c>
      <c r="K42" s="35">
        <v>217717.47</v>
      </c>
      <c r="L42" s="18">
        <v>380239.41</v>
      </c>
      <c r="M42" s="36">
        <f t="shared" si="1"/>
        <v>4.9863969597335585E-2</v>
      </c>
      <c r="N42" s="18">
        <f t="shared" si="2"/>
        <v>8005773.6999999993</v>
      </c>
      <c r="O42" s="19">
        <v>1431664.65</v>
      </c>
      <c r="P42" s="41">
        <f t="shared" si="3"/>
        <v>6574109.0499999989</v>
      </c>
    </row>
    <row r="43" spans="2:16" x14ac:dyDescent="0.25">
      <c r="B43" s="16">
        <v>8</v>
      </c>
      <c r="C43" s="21">
        <v>188</v>
      </c>
      <c r="D43" s="56" t="s">
        <v>57</v>
      </c>
      <c r="E43" s="17">
        <v>287.33</v>
      </c>
      <c r="F43" s="38" t="s">
        <v>17</v>
      </c>
      <c r="G43" s="35">
        <v>0</v>
      </c>
      <c r="H43" s="35">
        <v>108139.76</v>
      </c>
      <c r="I43" s="35">
        <v>11000</v>
      </c>
      <c r="J43" s="35">
        <v>300</v>
      </c>
      <c r="K43" s="35">
        <v>433.71</v>
      </c>
      <c r="L43" s="18">
        <v>5372.67</v>
      </c>
      <c r="M43" s="36">
        <f t="shared" si="1"/>
        <v>4.4819508436687451E-2</v>
      </c>
      <c r="N43" s="18">
        <f t="shared" si="2"/>
        <v>125246.14</v>
      </c>
      <c r="O43" s="19">
        <v>23903.22</v>
      </c>
      <c r="P43" s="41">
        <f t="shared" si="3"/>
        <v>101342.92</v>
      </c>
    </row>
    <row r="44" spans="2:16" x14ac:dyDescent="0.25">
      <c r="B44" s="16">
        <v>4</v>
      </c>
      <c r="C44" s="21">
        <v>190</v>
      </c>
      <c r="D44" s="56" t="s">
        <v>58</v>
      </c>
      <c r="E44" s="17">
        <v>3309.0599999999995</v>
      </c>
      <c r="F44" s="38" t="s">
        <v>17</v>
      </c>
      <c r="G44" s="35">
        <v>1331586.5</v>
      </c>
      <c r="H44" s="35">
        <v>588198.02</v>
      </c>
      <c r="I44" s="35">
        <v>204524.79999999999</v>
      </c>
      <c r="J44" s="35">
        <v>25348.02</v>
      </c>
      <c r="K44" s="35">
        <v>25805.91</v>
      </c>
      <c r="L44" s="18">
        <v>108773.16</v>
      </c>
      <c r="M44" s="36">
        <f t="shared" si="1"/>
        <v>4.9999998850819474E-2</v>
      </c>
      <c r="N44" s="18">
        <f t="shared" si="2"/>
        <v>2284236.41</v>
      </c>
      <c r="O44" s="19">
        <v>599429.44999999995</v>
      </c>
      <c r="P44" s="41">
        <f t="shared" si="3"/>
        <v>1684806.9600000002</v>
      </c>
    </row>
    <row r="45" spans="2:16" x14ac:dyDescent="0.25">
      <c r="B45" s="16">
        <v>7</v>
      </c>
      <c r="C45" s="21">
        <v>192</v>
      </c>
      <c r="D45" s="56" t="s">
        <v>59</v>
      </c>
      <c r="E45" s="17">
        <v>166.06</v>
      </c>
      <c r="F45" s="38" t="s">
        <v>17</v>
      </c>
      <c r="G45" s="35">
        <v>55269.95</v>
      </c>
      <c r="H45" s="35">
        <v>17398.240000000002</v>
      </c>
      <c r="I45" s="35">
        <v>41982.79</v>
      </c>
      <c r="J45" s="35">
        <v>685.05</v>
      </c>
      <c r="K45" s="35">
        <v>0</v>
      </c>
      <c r="L45" s="18">
        <v>4313.4399999999996</v>
      </c>
      <c r="M45" s="36">
        <f t="shared" si="1"/>
        <v>3.7398894343770972E-2</v>
      </c>
      <c r="N45" s="18">
        <f t="shared" si="2"/>
        <v>119649.47000000002</v>
      </c>
      <c r="O45" s="19">
        <v>21552.310000000005</v>
      </c>
      <c r="P45" s="41">
        <f t="shared" si="3"/>
        <v>98097.16</v>
      </c>
    </row>
    <row r="46" spans="2:16" x14ac:dyDescent="0.25">
      <c r="B46" s="16">
        <v>9</v>
      </c>
      <c r="C46" s="21">
        <v>204</v>
      </c>
      <c r="D46" s="56" t="s">
        <v>60</v>
      </c>
      <c r="E46" s="17">
        <v>580.96721526919669</v>
      </c>
      <c r="F46" s="35" t="s">
        <v>16</v>
      </c>
      <c r="G46" s="35">
        <v>13852.08</v>
      </c>
      <c r="H46" s="35">
        <v>90936.45</v>
      </c>
      <c r="I46" s="35">
        <v>411109.01</v>
      </c>
      <c r="J46" s="35">
        <v>0</v>
      </c>
      <c r="K46" s="35">
        <v>0</v>
      </c>
      <c r="L46" s="18">
        <v>21789.75</v>
      </c>
      <c r="M46" s="36">
        <f t="shared" si="1"/>
        <v>4.2236584419456623E-2</v>
      </c>
      <c r="N46" s="18">
        <f t="shared" si="2"/>
        <v>537687.29</v>
      </c>
      <c r="O46" s="19">
        <v>13863.43</v>
      </c>
      <c r="P46" s="41">
        <f t="shared" si="3"/>
        <v>523823.86000000004</v>
      </c>
    </row>
    <row r="47" spans="2:16" x14ac:dyDescent="0.25">
      <c r="B47" s="16">
        <v>7</v>
      </c>
      <c r="C47" s="21">
        <v>205</v>
      </c>
      <c r="D47" s="56" t="s">
        <v>61</v>
      </c>
      <c r="E47" s="17">
        <v>611.51978389570877</v>
      </c>
      <c r="F47" s="38" t="s">
        <v>17</v>
      </c>
      <c r="G47" s="35">
        <v>218254.95</v>
      </c>
      <c r="H47" s="35">
        <v>139240.38</v>
      </c>
      <c r="I47" s="35">
        <v>40283.03</v>
      </c>
      <c r="J47" s="35">
        <v>3552.68</v>
      </c>
      <c r="K47" s="35">
        <v>5320.71</v>
      </c>
      <c r="L47" s="18">
        <v>17547.78</v>
      </c>
      <c r="M47" s="36">
        <f t="shared" si="1"/>
        <v>4.3151861512953034E-2</v>
      </c>
      <c r="N47" s="18">
        <f t="shared" si="2"/>
        <v>424199.53</v>
      </c>
      <c r="O47" s="19">
        <v>18066.25</v>
      </c>
      <c r="P47" s="41">
        <f t="shared" si="3"/>
        <v>406133.28</v>
      </c>
    </row>
    <row r="48" spans="2:16" x14ac:dyDescent="0.25">
      <c r="B48" s="16">
        <v>7</v>
      </c>
      <c r="C48" s="21">
        <v>212</v>
      </c>
      <c r="D48" s="56" t="s">
        <v>62</v>
      </c>
      <c r="E48" s="17">
        <v>456.16891805920824</v>
      </c>
      <c r="F48" s="35" t="s">
        <v>16</v>
      </c>
      <c r="G48" s="35">
        <v>234413.02</v>
      </c>
      <c r="H48" s="35">
        <v>0</v>
      </c>
      <c r="I48" s="35">
        <v>0</v>
      </c>
      <c r="J48" s="35">
        <v>3999.21</v>
      </c>
      <c r="K48" s="35">
        <v>0</v>
      </c>
      <c r="L48" s="18">
        <v>7232.35</v>
      </c>
      <c r="M48" s="36">
        <f t="shared" si="1"/>
        <v>3.0335482370178749E-2</v>
      </c>
      <c r="N48" s="18">
        <f t="shared" si="2"/>
        <v>245644.58</v>
      </c>
      <c r="O48" s="19">
        <v>630</v>
      </c>
      <c r="P48" s="41">
        <f t="shared" si="3"/>
        <v>245014.58</v>
      </c>
    </row>
    <row r="49" spans="2:16" x14ac:dyDescent="0.25">
      <c r="B49" s="16">
        <v>5</v>
      </c>
      <c r="C49" s="21">
        <v>214</v>
      </c>
      <c r="D49" s="56" t="s">
        <v>63</v>
      </c>
      <c r="E49" s="17">
        <v>2922.96</v>
      </c>
      <c r="F49" s="35" t="s">
        <v>16</v>
      </c>
      <c r="G49" s="35">
        <v>893352.89</v>
      </c>
      <c r="H49" s="35">
        <v>705232.85000000009</v>
      </c>
      <c r="I49" s="35">
        <v>11996.57</v>
      </c>
      <c r="J49" s="35">
        <v>16392.22</v>
      </c>
      <c r="K49" s="35">
        <v>337.03</v>
      </c>
      <c r="L49" s="18">
        <v>50529.01</v>
      </c>
      <c r="M49" s="36">
        <f t="shared" si="1"/>
        <v>3.1050605945428172E-2</v>
      </c>
      <c r="N49" s="18">
        <f t="shared" si="2"/>
        <v>1677840.5700000003</v>
      </c>
      <c r="O49" s="19">
        <v>291173.04000000004</v>
      </c>
      <c r="P49" s="41">
        <f t="shared" si="3"/>
        <v>1386667.5300000003</v>
      </c>
    </row>
    <row r="50" spans="2:16" x14ac:dyDescent="0.25">
      <c r="B50" s="16">
        <v>7</v>
      </c>
      <c r="C50" s="21">
        <v>216</v>
      </c>
      <c r="D50" s="56" t="s">
        <v>64</v>
      </c>
      <c r="E50" s="17">
        <v>764.6477139740557</v>
      </c>
      <c r="F50" s="38" t="s">
        <v>17</v>
      </c>
      <c r="G50" s="35">
        <v>300915.58</v>
      </c>
      <c r="H50" s="35">
        <v>0</v>
      </c>
      <c r="I50" s="35">
        <v>0</v>
      </c>
      <c r="J50" s="35">
        <v>8979.06</v>
      </c>
      <c r="K50" s="35">
        <v>0</v>
      </c>
      <c r="L50" s="18">
        <v>9476.42</v>
      </c>
      <c r="M50" s="36">
        <f t="shared" si="1"/>
        <v>3.0579489855003621E-2</v>
      </c>
      <c r="N50" s="18">
        <f t="shared" si="2"/>
        <v>319371.06</v>
      </c>
      <c r="O50" s="19">
        <v>285</v>
      </c>
      <c r="P50" s="41">
        <f t="shared" si="3"/>
        <v>319086.06</v>
      </c>
    </row>
    <row r="51" spans="2:16" x14ac:dyDescent="0.25">
      <c r="B51" s="16">
        <v>9</v>
      </c>
      <c r="C51" s="21">
        <v>218</v>
      </c>
      <c r="D51" s="56" t="s">
        <v>65</v>
      </c>
      <c r="E51" s="17">
        <v>290.41193028521099</v>
      </c>
      <c r="F51" s="38" t="s">
        <v>17</v>
      </c>
      <c r="G51" s="35">
        <v>60151.46</v>
      </c>
      <c r="H51" s="35">
        <v>0</v>
      </c>
      <c r="I51" s="35">
        <v>119750.13</v>
      </c>
      <c r="J51" s="35">
        <v>1955.69</v>
      </c>
      <c r="K51" s="35">
        <v>117.63</v>
      </c>
      <c r="L51" s="18">
        <v>7229.97</v>
      </c>
      <c r="M51" s="36">
        <f t="shared" si="1"/>
        <v>3.9730587035322618E-2</v>
      </c>
      <c r="N51" s="18">
        <f t="shared" si="2"/>
        <v>189204.88</v>
      </c>
      <c r="O51" s="19">
        <v>110</v>
      </c>
      <c r="P51" s="41">
        <f t="shared" si="3"/>
        <v>189094.88</v>
      </c>
    </row>
    <row r="52" spans="2:16" x14ac:dyDescent="0.25">
      <c r="B52" s="16">
        <v>5</v>
      </c>
      <c r="C52" s="21">
        <v>223</v>
      </c>
      <c r="D52" s="56" t="s">
        <v>66</v>
      </c>
      <c r="E52" s="17">
        <v>297.74</v>
      </c>
      <c r="F52" s="38" t="s">
        <v>17</v>
      </c>
      <c r="G52" s="35">
        <v>134738.75999999998</v>
      </c>
      <c r="H52" s="35">
        <v>30961.32</v>
      </c>
      <c r="I52" s="35">
        <v>67092.58</v>
      </c>
      <c r="J52" s="35">
        <v>2003.85</v>
      </c>
      <c r="K52" s="35">
        <v>1650.85</v>
      </c>
      <c r="L52" s="18">
        <v>8149.62</v>
      </c>
      <c r="M52" s="36">
        <f t="shared" si="1"/>
        <v>3.4466952813514182E-2</v>
      </c>
      <c r="N52" s="18">
        <f t="shared" si="2"/>
        <v>244596.97999999998</v>
      </c>
      <c r="O52" s="19">
        <v>1303.98</v>
      </c>
      <c r="P52" s="41">
        <f t="shared" si="3"/>
        <v>243292.99999999997</v>
      </c>
    </row>
    <row r="53" spans="2:16" x14ac:dyDescent="0.25">
      <c r="B53" s="16">
        <v>5</v>
      </c>
      <c r="C53" s="21">
        <v>224</v>
      </c>
      <c r="D53" s="56" t="s">
        <v>67</v>
      </c>
      <c r="E53" s="17">
        <v>257.07384904737762</v>
      </c>
      <c r="F53" s="38" t="s">
        <v>17</v>
      </c>
      <c r="G53" s="35">
        <v>70490.37</v>
      </c>
      <c r="H53" s="35">
        <v>0</v>
      </c>
      <c r="I53" s="35">
        <v>0</v>
      </c>
      <c r="J53" s="35">
        <v>1295.53</v>
      </c>
      <c r="K53" s="35">
        <v>0</v>
      </c>
      <c r="L53" s="18">
        <v>2179.4899999999998</v>
      </c>
      <c r="M53" s="36">
        <f t="shared" si="1"/>
        <v>3.0360976180559135E-2</v>
      </c>
      <c r="N53" s="18">
        <f t="shared" si="2"/>
        <v>73965.39</v>
      </c>
      <c r="O53" s="19">
        <v>245</v>
      </c>
      <c r="P53" s="41">
        <f t="shared" si="3"/>
        <v>73720.39</v>
      </c>
    </row>
    <row r="54" spans="2:16" x14ac:dyDescent="0.25">
      <c r="B54" s="16">
        <v>7</v>
      </c>
      <c r="C54" s="21">
        <v>229</v>
      </c>
      <c r="D54" s="56" t="s">
        <v>68</v>
      </c>
      <c r="E54" s="17">
        <v>816</v>
      </c>
      <c r="F54" s="38" t="s">
        <v>17</v>
      </c>
      <c r="G54" s="35">
        <v>338673</v>
      </c>
      <c r="H54" s="35">
        <v>98061.63</v>
      </c>
      <c r="I54" s="35">
        <v>0</v>
      </c>
      <c r="J54" s="35">
        <v>0</v>
      </c>
      <c r="K54" s="35">
        <v>0</v>
      </c>
      <c r="L54" s="18">
        <v>13102.04</v>
      </c>
      <c r="M54" s="36">
        <f t="shared" si="1"/>
        <v>3.0000002518691959E-2</v>
      </c>
      <c r="N54" s="18">
        <f t="shared" si="2"/>
        <v>449836.67</v>
      </c>
      <c r="O54" s="19">
        <v>104238</v>
      </c>
      <c r="P54" s="41">
        <f t="shared" si="3"/>
        <v>345598.67</v>
      </c>
    </row>
    <row r="55" spans="2:16" x14ac:dyDescent="0.25">
      <c r="B55" s="16">
        <v>9</v>
      </c>
      <c r="C55" s="21">
        <v>230</v>
      </c>
      <c r="D55" s="56" t="s">
        <v>69</v>
      </c>
      <c r="E55" s="17">
        <v>138.87109847515134</v>
      </c>
      <c r="F55" s="38" t="s">
        <v>17</v>
      </c>
      <c r="G55" s="35">
        <v>10150</v>
      </c>
      <c r="H55" s="35">
        <v>0</v>
      </c>
      <c r="I55" s="35">
        <v>56977.88</v>
      </c>
      <c r="J55" s="35">
        <v>3662.5</v>
      </c>
      <c r="K55" s="35">
        <v>0</v>
      </c>
      <c r="L55" s="18">
        <v>3336.52</v>
      </c>
      <c r="M55" s="36">
        <f t="shared" si="1"/>
        <v>4.7132392847728743E-2</v>
      </c>
      <c r="N55" s="18">
        <f t="shared" si="2"/>
        <v>74126.900000000009</v>
      </c>
      <c r="O55" s="19">
        <v>2183.36</v>
      </c>
      <c r="P55" s="41">
        <f t="shared" si="3"/>
        <v>71943.540000000008</v>
      </c>
    </row>
    <row r="56" spans="2:16" x14ac:dyDescent="0.25">
      <c r="B56" s="16">
        <v>8</v>
      </c>
      <c r="C56" s="21">
        <v>232</v>
      </c>
      <c r="D56" s="56" t="s">
        <v>70</v>
      </c>
      <c r="E56" s="17">
        <v>97.381103404750618</v>
      </c>
      <c r="F56" s="38" t="s">
        <v>17</v>
      </c>
      <c r="G56" s="35">
        <v>0</v>
      </c>
      <c r="H56" s="35">
        <v>0</v>
      </c>
      <c r="I56" s="35">
        <v>96567.82</v>
      </c>
      <c r="J56" s="35">
        <v>1142</v>
      </c>
      <c r="K56" s="35">
        <v>0</v>
      </c>
      <c r="L56" s="18">
        <v>4163.21</v>
      </c>
      <c r="M56" s="36">
        <f t="shared" si="1"/>
        <v>4.2607897548066299E-2</v>
      </c>
      <c r="N56" s="18">
        <f t="shared" si="2"/>
        <v>101873.03000000001</v>
      </c>
      <c r="O56" s="19">
        <v>0</v>
      </c>
      <c r="P56" s="41">
        <f t="shared" si="3"/>
        <v>101873.03000000001</v>
      </c>
    </row>
    <row r="57" spans="2:16" x14ac:dyDescent="0.25">
      <c r="B57" s="16">
        <v>5</v>
      </c>
      <c r="C57" s="21">
        <v>233</v>
      </c>
      <c r="D57" s="56" t="s">
        <v>71</v>
      </c>
      <c r="E57" s="17">
        <v>2096.4900000000002</v>
      </c>
      <c r="F57" s="38" t="s">
        <v>17</v>
      </c>
      <c r="G57" s="35">
        <v>393306.86</v>
      </c>
      <c r="H57" s="35">
        <v>238940.2</v>
      </c>
      <c r="I57" s="35">
        <v>0</v>
      </c>
      <c r="J57" s="35">
        <v>6037.62</v>
      </c>
      <c r="K57" s="35">
        <v>289.85000000000002</v>
      </c>
      <c r="L57" s="18">
        <v>19318.41</v>
      </c>
      <c r="M57" s="36">
        <f t="shared" si="1"/>
        <v>3.0252396693616953E-2</v>
      </c>
      <c r="N57" s="18">
        <f t="shared" si="2"/>
        <v>657892.94000000006</v>
      </c>
      <c r="O57" s="19">
        <v>285320.61</v>
      </c>
      <c r="P57" s="41">
        <f t="shared" si="3"/>
        <v>372572.33000000007</v>
      </c>
    </row>
    <row r="58" spans="2:16" x14ac:dyDescent="0.25">
      <c r="B58" s="16">
        <v>7</v>
      </c>
      <c r="C58" s="21">
        <v>236</v>
      </c>
      <c r="D58" s="56" t="s">
        <v>72</v>
      </c>
      <c r="E58" s="17">
        <v>1084.1000000000001</v>
      </c>
      <c r="F58" s="38" t="s">
        <v>17</v>
      </c>
      <c r="G58" s="35">
        <v>394185.01</v>
      </c>
      <c r="H58" s="35">
        <v>136235.56</v>
      </c>
      <c r="I58" s="35">
        <v>64038.879999999997</v>
      </c>
      <c r="J58" s="35">
        <v>2386.54</v>
      </c>
      <c r="K58" s="35">
        <v>539.21</v>
      </c>
      <c r="L58" s="18">
        <v>18971.12</v>
      </c>
      <c r="M58" s="36">
        <f t="shared" si="1"/>
        <v>3.1756930034423342E-2</v>
      </c>
      <c r="N58" s="18">
        <f t="shared" si="2"/>
        <v>616356.32000000007</v>
      </c>
      <c r="O58" s="19">
        <v>145860.79</v>
      </c>
      <c r="P58" s="41">
        <f t="shared" si="3"/>
        <v>470495.53</v>
      </c>
    </row>
    <row r="59" spans="2:16" x14ac:dyDescent="0.25">
      <c r="B59" s="16">
        <v>7</v>
      </c>
      <c r="C59" s="21">
        <v>238</v>
      </c>
      <c r="D59" s="56" t="s">
        <v>73</v>
      </c>
      <c r="E59" s="17">
        <v>67.316412345260062</v>
      </c>
      <c r="F59" s="38" t="s">
        <v>17</v>
      </c>
      <c r="G59" s="35">
        <v>37200</v>
      </c>
      <c r="H59" s="35">
        <v>0</v>
      </c>
      <c r="I59" s="35">
        <v>17352</v>
      </c>
      <c r="J59" s="35">
        <v>0</v>
      </c>
      <c r="K59" s="35">
        <v>0</v>
      </c>
      <c r="L59" s="18">
        <v>1636.56</v>
      </c>
      <c r="M59" s="36">
        <f t="shared" si="1"/>
        <v>0.03</v>
      </c>
      <c r="N59" s="18">
        <f t="shared" si="2"/>
        <v>56188.56</v>
      </c>
      <c r="O59" s="19">
        <v>0</v>
      </c>
      <c r="P59" s="41">
        <f t="shared" si="3"/>
        <v>56188.56</v>
      </c>
    </row>
    <row r="60" spans="2:16" x14ac:dyDescent="0.25">
      <c r="B60" s="16">
        <v>7</v>
      </c>
      <c r="C60" s="21">
        <v>239</v>
      </c>
      <c r="D60" s="56" t="s">
        <v>74</v>
      </c>
      <c r="E60" s="17">
        <v>3252.7579008551165</v>
      </c>
      <c r="F60" s="38" t="s">
        <v>17</v>
      </c>
      <c r="G60" s="35">
        <v>829602.35</v>
      </c>
      <c r="H60" s="35">
        <v>770437.02</v>
      </c>
      <c r="I60" s="35">
        <v>32381.96</v>
      </c>
      <c r="J60" s="35">
        <v>47591.439999999995</v>
      </c>
      <c r="K60" s="35">
        <v>37165.129999999997</v>
      </c>
      <c r="L60" s="18">
        <v>69266.850000000006</v>
      </c>
      <c r="M60" s="36">
        <f t="shared" si="1"/>
        <v>4.033760858441051E-2</v>
      </c>
      <c r="N60" s="18">
        <f t="shared" si="2"/>
        <v>1786444.75</v>
      </c>
      <c r="O60" s="19">
        <v>419175.63</v>
      </c>
      <c r="P60" s="41">
        <f t="shared" si="3"/>
        <v>1367269.12</v>
      </c>
    </row>
    <row r="61" spans="2:16" x14ac:dyDescent="0.25">
      <c r="B61" s="16">
        <v>8</v>
      </c>
      <c r="C61" s="21">
        <v>245</v>
      </c>
      <c r="D61" s="56" t="s">
        <v>75</v>
      </c>
      <c r="E61" s="17">
        <v>182.45317762647645</v>
      </c>
      <c r="F61" s="38" t="s">
        <v>17</v>
      </c>
      <c r="G61" s="35">
        <v>0</v>
      </c>
      <c r="H61" s="35">
        <v>20271.990000000002</v>
      </c>
      <c r="I61" s="35">
        <v>559224.35</v>
      </c>
      <c r="J61" s="35">
        <v>9350.35</v>
      </c>
      <c r="K61" s="35">
        <v>3082.73</v>
      </c>
      <c r="L61" s="18">
        <v>28375.87</v>
      </c>
      <c r="M61" s="36">
        <f t="shared" si="1"/>
        <v>4.7937928140148876E-2</v>
      </c>
      <c r="N61" s="18">
        <f t="shared" si="2"/>
        <v>620305.28999999992</v>
      </c>
      <c r="O61" s="19">
        <v>0</v>
      </c>
      <c r="P61" s="41">
        <f t="shared" si="3"/>
        <v>620305.28999999992</v>
      </c>
    </row>
    <row r="62" spans="2:16" x14ac:dyDescent="0.25">
      <c r="B62" s="16">
        <v>7</v>
      </c>
      <c r="C62" s="21">
        <v>249</v>
      </c>
      <c r="D62" s="56" t="s">
        <v>76</v>
      </c>
      <c r="E62" s="17">
        <v>1154.9883434484898</v>
      </c>
      <c r="F62" s="35" t="s">
        <v>16</v>
      </c>
      <c r="G62" s="35">
        <v>478433.14</v>
      </c>
      <c r="H62" s="35">
        <v>88471.77</v>
      </c>
      <c r="I62" s="35">
        <v>0</v>
      </c>
      <c r="J62" s="35">
        <v>2500</v>
      </c>
      <c r="K62" s="35">
        <v>10221.19</v>
      </c>
      <c r="L62" s="18">
        <v>26684.19</v>
      </c>
      <c r="M62" s="36">
        <f t="shared" si="1"/>
        <v>4.6036902064969125E-2</v>
      </c>
      <c r="N62" s="18">
        <f t="shared" si="2"/>
        <v>606310.28999999992</v>
      </c>
      <c r="O62" s="19">
        <v>0</v>
      </c>
      <c r="P62" s="41">
        <f t="shared" si="3"/>
        <v>606310.28999999992</v>
      </c>
    </row>
    <row r="63" spans="2:16" x14ac:dyDescent="0.25">
      <c r="B63" s="16">
        <v>1</v>
      </c>
      <c r="C63" s="21">
        <v>270</v>
      </c>
      <c r="D63" s="56" t="s">
        <v>77</v>
      </c>
      <c r="E63" s="17">
        <v>81774.8</v>
      </c>
      <c r="F63" s="35" t="s">
        <v>16</v>
      </c>
      <c r="G63" s="35">
        <v>17250919.800000001</v>
      </c>
      <c r="H63" s="35">
        <v>16033499.73</v>
      </c>
      <c r="I63" s="35">
        <v>534783.26</v>
      </c>
      <c r="J63" s="35">
        <v>769513.05999999994</v>
      </c>
      <c r="K63" s="35">
        <v>988580.85</v>
      </c>
      <c r="L63" s="18">
        <v>1275909.1499999999</v>
      </c>
      <c r="M63" s="36">
        <f t="shared" si="1"/>
        <v>3.5863015696749094E-2</v>
      </c>
      <c r="N63" s="18">
        <f t="shared" si="2"/>
        <v>36853205.850000001</v>
      </c>
      <c r="O63" s="19">
        <v>6800569.6699999999</v>
      </c>
      <c r="P63" s="41">
        <f t="shared" si="3"/>
        <v>30052636.18</v>
      </c>
    </row>
    <row r="64" spans="2:16" x14ac:dyDescent="0.25">
      <c r="B64" s="16">
        <v>7</v>
      </c>
      <c r="C64" s="21">
        <v>271</v>
      </c>
      <c r="D64" s="56" t="s">
        <v>78</v>
      </c>
      <c r="E64" s="17">
        <v>1048.2</v>
      </c>
      <c r="F64" s="35" t="s">
        <v>16</v>
      </c>
      <c r="G64" s="35">
        <v>197113.19</v>
      </c>
      <c r="H64" s="35">
        <v>712548</v>
      </c>
      <c r="I64" s="35">
        <v>0</v>
      </c>
      <c r="J64" s="35">
        <v>18378.259999999998</v>
      </c>
      <c r="K64" s="35">
        <v>19753.18</v>
      </c>
      <c r="L64" s="18">
        <v>41173.19</v>
      </c>
      <c r="M64" s="36">
        <f t="shared" si="1"/>
        <v>4.3441137540814176E-2</v>
      </c>
      <c r="N64" s="18">
        <f t="shared" si="2"/>
        <v>988965.82000000007</v>
      </c>
      <c r="O64" s="19">
        <v>90489.709999999992</v>
      </c>
      <c r="P64" s="41">
        <f t="shared" si="3"/>
        <v>898476.1100000001</v>
      </c>
    </row>
    <row r="65" spans="2:16" x14ac:dyDescent="0.25">
      <c r="B65" s="16">
        <v>5</v>
      </c>
      <c r="C65" s="21">
        <v>272</v>
      </c>
      <c r="D65" s="56" t="s">
        <v>79</v>
      </c>
      <c r="E65" s="17">
        <v>365.3662530466043</v>
      </c>
      <c r="F65" s="38" t="s">
        <v>17</v>
      </c>
      <c r="G65" s="35">
        <v>73829.73</v>
      </c>
      <c r="H65" s="35">
        <v>0</v>
      </c>
      <c r="I65" s="35">
        <v>0</v>
      </c>
      <c r="J65" s="35">
        <v>3150</v>
      </c>
      <c r="K65" s="35">
        <v>0</v>
      </c>
      <c r="L65" s="18">
        <v>2372.39</v>
      </c>
      <c r="M65" s="36">
        <f t="shared" si="1"/>
        <v>3.0818372576780925E-2</v>
      </c>
      <c r="N65" s="18">
        <f t="shared" si="2"/>
        <v>79352.12</v>
      </c>
      <c r="O65" s="19">
        <v>0</v>
      </c>
      <c r="P65" s="41">
        <f t="shared" si="3"/>
        <v>79352.12</v>
      </c>
    </row>
    <row r="66" spans="2:16" x14ac:dyDescent="0.25">
      <c r="B66" s="16">
        <v>7</v>
      </c>
      <c r="C66" s="21">
        <v>275</v>
      </c>
      <c r="D66" s="56" t="s">
        <v>80</v>
      </c>
      <c r="E66" s="17">
        <v>710.94999999999993</v>
      </c>
      <c r="F66" s="35" t="s">
        <v>16</v>
      </c>
      <c r="G66" s="35">
        <v>210643.75</v>
      </c>
      <c r="H66" s="35">
        <v>102172.54</v>
      </c>
      <c r="I66" s="35">
        <v>0</v>
      </c>
      <c r="J66" s="35">
        <v>2132.6</v>
      </c>
      <c r="K66" s="35">
        <v>0</v>
      </c>
      <c r="L66" s="18">
        <v>9551.2199999999993</v>
      </c>
      <c r="M66" s="36">
        <f t="shared" si="1"/>
        <v>3.0326253888369001E-2</v>
      </c>
      <c r="N66" s="18">
        <f t="shared" si="2"/>
        <v>324500.10999999993</v>
      </c>
      <c r="O66" s="19">
        <v>62912.880000000005</v>
      </c>
      <c r="P66" s="41">
        <f t="shared" si="3"/>
        <v>261587.22999999992</v>
      </c>
    </row>
    <row r="67" spans="2:16" x14ac:dyDescent="0.25">
      <c r="B67" s="16">
        <v>9</v>
      </c>
      <c r="C67" s="21">
        <v>277</v>
      </c>
      <c r="D67" s="56" t="s">
        <v>81</v>
      </c>
      <c r="E67" s="17">
        <v>116.68788323704716</v>
      </c>
      <c r="F67" s="35" t="s">
        <v>16</v>
      </c>
      <c r="G67" s="35">
        <v>0</v>
      </c>
      <c r="H67" s="35">
        <v>0</v>
      </c>
      <c r="I67" s="35">
        <v>76864.399999999994</v>
      </c>
      <c r="J67" s="35">
        <v>667</v>
      </c>
      <c r="K67" s="35">
        <v>128.81</v>
      </c>
      <c r="L67" s="18">
        <v>3176.11</v>
      </c>
      <c r="M67" s="36">
        <f t="shared" si="1"/>
        <v>4.0897520107143676E-2</v>
      </c>
      <c r="N67" s="18">
        <f t="shared" si="2"/>
        <v>80836.319999999992</v>
      </c>
      <c r="O67" s="19">
        <v>0</v>
      </c>
      <c r="P67" s="41">
        <f t="shared" si="3"/>
        <v>80836.319999999992</v>
      </c>
    </row>
    <row r="68" spans="2:16" x14ac:dyDescent="0.25">
      <c r="B68" s="16">
        <v>9</v>
      </c>
      <c r="C68" s="21">
        <v>279</v>
      </c>
      <c r="D68" s="56" t="s">
        <v>82</v>
      </c>
      <c r="E68" s="17">
        <v>433.73772503612372</v>
      </c>
      <c r="F68" s="38" t="s">
        <v>17</v>
      </c>
      <c r="G68" s="35">
        <v>0</v>
      </c>
      <c r="H68" s="35">
        <v>0</v>
      </c>
      <c r="I68" s="35">
        <v>158847.62</v>
      </c>
      <c r="J68" s="35">
        <v>1044.07</v>
      </c>
      <c r="K68" s="35">
        <v>3404.69</v>
      </c>
      <c r="L68" s="18">
        <v>5708.12</v>
      </c>
      <c r="M68" s="36">
        <f t="shared" si="1"/>
        <v>3.4955581991468518E-2</v>
      </c>
      <c r="N68" s="18">
        <f t="shared" si="2"/>
        <v>169004.5</v>
      </c>
      <c r="O68" s="19">
        <v>672</v>
      </c>
      <c r="P68" s="41">
        <f t="shared" si="3"/>
        <v>168332.5</v>
      </c>
    </row>
    <row r="69" spans="2:16" x14ac:dyDescent="0.25">
      <c r="B69" s="16">
        <v>7</v>
      </c>
      <c r="C69" s="21">
        <v>282</v>
      </c>
      <c r="D69" s="56" t="s">
        <v>83</v>
      </c>
      <c r="E69" s="17">
        <v>145.34946417977184</v>
      </c>
      <c r="F69" s="35" t="s">
        <v>16</v>
      </c>
      <c r="G69" s="35">
        <v>16579.36</v>
      </c>
      <c r="H69" s="35">
        <v>0</v>
      </c>
      <c r="I69" s="35">
        <v>35867</v>
      </c>
      <c r="J69" s="35">
        <v>462.65</v>
      </c>
      <c r="K69" s="35">
        <v>0</v>
      </c>
      <c r="L69" s="18">
        <v>2313.86</v>
      </c>
      <c r="M69" s="36">
        <f t="shared" si="1"/>
        <v>4.3732816017536522E-2</v>
      </c>
      <c r="N69" s="18">
        <f t="shared" si="2"/>
        <v>55222.87</v>
      </c>
      <c r="O69" s="19">
        <v>0</v>
      </c>
      <c r="P69" s="41">
        <f t="shared" si="3"/>
        <v>55222.87</v>
      </c>
    </row>
    <row r="70" spans="2:16" x14ac:dyDescent="0.25">
      <c r="B70" s="16">
        <v>7</v>
      </c>
      <c r="C70" s="21">
        <v>287</v>
      </c>
      <c r="D70" s="56" t="s">
        <v>84</v>
      </c>
      <c r="E70" s="17">
        <v>147.07202997933462</v>
      </c>
      <c r="F70" s="35" t="s">
        <v>16</v>
      </c>
      <c r="G70" s="35">
        <v>28503.11</v>
      </c>
      <c r="H70" s="35">
        <v>0</v>
      </c>
      <c r="I70" s="35">
        <v>66994.3</v>
      </c>
      <c r="J70" s="35">
        <v>1526.75</v>
      </c>
      <c r="K70" s="35">
        <v>1008.23</v>
      </c>
      <c r="L70" s="18">
        <v>4331.5600000000004</v>
      </c>
      <c r="M70" s="36">
        <f t="shared" si="1"/>
        <v>4.4184988247251755E-2</v>
      </c>
      <c r="N70" s="18">
        <f t="shared" si="2"/>
        <v>102363.95</v>
      </c>
      <c r="O70" s="19">
        <v>282</v>
      </c>
      <c r="P70" s="41">
        <f t="shared" si="3"/>
        <v>102081.95</v>
      </c>
    </row>
    <row r="71" spans="2:16" x14ac:dyDescent="0.25">
      <c r="B71" s="16">
        <v>7</v>
      </c>
      <c r="C71" s="21">
        <v>290</v>
      </c>
      <c r="D71" s="56" t="s">
        <v>85</v>
      </c>
      <c r="E71" s="17">
        <v>335.89235607307199</v>
      </c>
      <c r="F71" s="35" t="s">
        <v>16</v>
      </c>
      <c r="G71" s="35">
        <v>100280.27</v>
      </c>
      <c r="H71" s="35">
        <v>24857.279999999999</v>
      </c>
      <c r="I71" s="35">
        <v>0</v>
      </c>
      <c r="J71" s="35">
        <v>3850.15</v>
      </c>
      <c r="K71" s="35">
        <v>0</v>
      </c>
      <c r="L71" s="18">
        <v>5952.24</v>
      </c>
      <c r="M71" s="36">
        <f t="shared" ref="M71:M134" si="4">L71/(N71-L71)</f>
        <v>4.6145795296760855E-2</v>
      </c>
      <c r="N71" s="18">
        <f t="shared" ref="N71:N134" si="5">G71+H71+I71+J71+K71+L71</f>
        <v>134939.94</v>
      </c>
      <c r="O71" s="19">
        <v>423.97</v>
      </c>
      <c r="P71" s="41">
        <f t="shared" ref="P71:P134" si="6">N71-O71</f>
        <v>134515.97</v>
      </c>
    </row>
    <row r="72" spans="2:16" x14ac:dyDescent="0.25">
      <c r="B72" s="16">
        <v>3</v>
      </c>
      <c r="C72" s="21">
        <v>293</v>
      </c>
      <c r="D72" s="56" t="s">
        <v>86</v>
      </c>
      <c r="E72" s="17">
        <v>7938.2</v>
      </c>
      <c r="F72" s="38" t="s">
        <v>17</v>
      </c>
      <c r="G72" s="35">
        <v>1109337.26</v>
      </c>
      <c r="H72" s="35">
        <v>1005268.46</v>
      </c>
      <c r="I72" s="35">
        <v>104033.81</v>
      </c>
      <c r="J72" s="35">
        <v>47701.3</v>
      </c>
      <c r="K72" s="35">
        <v>1787.26</v>
      </c>
      <c r="L72" s="18">
        <v>69803.850000000006</v>
      </c>
      <c r="M72" s="36">
        <f t="shared" si="4"/>
        <v>3.0775973503330681E-2</v>
      </c>
      <c r="N72" s="18">
        <f t="shared" si="5"/>
        <v>2337931.9399999995</v>
      </c>
      <c r="O72" s="19">
        <v>945985.67999999993</v>
      </c>
      <c r="P72" s="41">
        <f t="shared" si="6"/>
        <v>1391946.2599999995</v>
      </c>
    </row>
    <row r="73" spans="2:16" x14ac:dyDescent="0.25">
      <c r="B73" s="16">
        <v>7</v>
      </c>
      <c r="C73" s="21">
        <v>294</v>
      </c>
      <c r="D73" s="56" t="s">
        <v>87</v>
      </c>
      <c r="E73" s="17">
        <v>1221.8972650148394</v>
      </c>
      <c r="F73" s="35" t="s">
        <v>16</v>
      </c>
      <c r="G73" s="35">
        <v>608496.94999999995</v>
      </c>
      <c r="H73" s="35">
        <v>0</v>
      </c>
      <c r="I73" s="35">
        <v>0</v>
      </c>
      <c r="J73" s="35">
        <v>5172.7</v>
      </c>
      <c r="K73" s="35">
        <v>0</v>
      </c>
      <c r="L73" s="18">
        <v>18791.349999999999</v>
      </c>
      <c r="M73" s="36">
        <f t="shared" si="4"/>
        <v>3.0621279706434891E-2</v>
      </c>
      <c r="N73" s="18">
        <f t="shared" si="5"/>
        <v>632460.99999999988</v>
      </c>
      <c r="O73" s="19">
        <v>637</v>
      </c>
      <c r="P73" s="41">
        <f t="shared" si="6"/>
        <v>631823.99999999988</v>
      </c>
    </row>
    <row r="74" spans="2:16" x14ac:dyDescent="0.25">
      <c r="B74" s="16">
        <v>7</v>
      </c>
      <c r="C74" s="21">
        <v>296</v>
      </c>
      <c r="D74" s="56" t="s">
        <v>88</v>
      </c>
      <c r="E74" s="17">
        <v>869.4000000000002</v>
      </c>
      <c r="F74" s="38" t="s">
        <v>17</v>
      </c>
      <c r="G74" s="35">
        <v>551865.06999999995</v>
      </c>
      <c r="H74" s="35">
        <v>205760.65</v>
      </c>
      <c r="I74" s="35">
        <v>42946.49</v>
      </c>
      <c r="J74" s="35">
        <v>10690.83</v>
      </c>
      <c r="K74" s="35">
        <v>0</v>
      </c>
      <c r="L74" s="18">
        <v>25410.639999999999</v>
      </c>
      <c r="M74" s="36">
        <f t="shared" si="4"/>
        <v>3.1322319330608236E-2</v>
      </c>
      <c r="N74" s="18">
        <f t="shared" si="5"/>
        <v>836673.67999999993</v>
      </c>
      <c r="O74" s="19">
        <v>180195.59000000003</v>
      </c>
      <c r="P74" s="41">
        <f t="shared" si="6"/>
        <v>656478.08999999985</v>
      </c>
    </row>
    <row r="75" spans="2:16" x14ac:dyDescent="0.25">
      <c r="B75" s="16">
        <v>7</v>
      </c>
      <c r="C75" s="21">
        <v>301</v>
      </c>
      <c r="D75" s="56" t="s">
        <v>89</v>
      </c>
      <c r="E75" s="17">
        <v>630.73820209822964</v>
      </c>
      <c r="F75" s="35" t="s">
        <v>16</v>
      </c>
      <c r="G75" s="35">
        <v>163658.89000000001</v>
      </c>
      <c r="H75" s="35">
        <v>31141.18</v>
      </c>
      <c r="I75" s="35">
        <v>9888.6200000000008</v>
      </c>
      <c r="J75" s="35">
        <v>8609.4</v>
      </c>
      <c r="K75" s="35">
        <v>3717.65</v>
      </c>
      <c r="L75" s="18">
        <v>10227.959999999999</v>
      </c>
      <c r="M75" s="36">
        <f t="shared" si="4"/>
        <v>4.7130037664549124E-2</v>
      </c>
      <c r="N75" s="18">
        <f t="shared" si="5"/>
        <v>227243.69999999998</v>
      </c>
      <c r="O75" s="19">
        <v>424.62</v>
      </c>
      <c r="P75" s="41">
        <f t="shared" si="6"/>
        <v>226819.08</v>
      </c>
    </row>
    <row r="76" spans="2:16" x14ac:dyDescent="0.25">
      <c r="B76" s="16">
        <v>7</v>
      </c>
      <c r="C76" s="21">
        <v>321</v>
      </c>
      <c r="D76" s="56" t="s">
        <v>90</v>
      </c>
      <c r="E76" s="17">
        <v>443.65</v>
      </c>
      <c r="F76" s="35" t="s">
        <v>16</v>
      </c>
      <c r="G76" s="35">
        <v>313340.65999999997</v>
      </c>
      <c r="H76" s="35">
        <v>143805.81</v>
      </c>
      <c r="I76" s="35">
        <v>0</v>
      </c>
      <c r="J76" s="35">
        <v>1414.77</v>
      </c>
      <c r="K76" s="35">
        <v>1566.51</v>
      </c>
      <c r="L76" s="18">
        <v>23006.39</v>
      </c>
      <c r="M76" s="36">
        <f t="shared" si="4"/>
        <v>5.0000005433273695E-2</v>
      </c>
      <c r="N76" s="18">
        <f t="shared" si="5"/>
        <v>483134.14</v>
      </c>
      <c r="O76" s="19">
        <v>39768.860000000008</v>
      </c>
      <c r="P76" s="41">
        <f t="shared" si="6"/>
        <v>443365.28</v>
      </c>
    </row>
    <row r="77" spans="2:16" x14ac:dyDescent="0.25">
      <c r="B77" s="16">
        <v>4</v>
      </c>
      <c r="C77" s="21">
        <v>324</v>
      </c>
      <c r="D77" s="56" t="s">
        <v>91</v>
      </c>
      <c r="E77" s="17">
        <v>7987.3900000000021</v>
      </c>
      <c r="F77" s="38" t="s">
        <v>17</v>
      </c>
      <c r="G77" s="35">
        <v>2401657.29</v>
      </c>
      <c r="H77" s="35">
        <v>1542537.5499999998</v>
      </c>
      <c r="I77" s="35">
        <v>0</v>
      </c>
      <c r="J77" s="35">
        <v>68310.709999999992</v>
      </c>
      <c r="K77" s="35">
        <v>15561.57</v>
      </c>
      <c r="L77" s="18">
        <v>168434.32</v>
      </c>
      <c r="M77" s="36">
        <f t="shared" si="4"/>
        <v>4.1815172136456358E-2</v>
      </c>
      <c r="N77" s="18">
        <f t="shared" si="5"/>
        <v>4196501.4399999995</v>
      </c>
      <c r="O77" s="19">
        <v>1059029.5799999998</v>
      </c>
      <c r="P77" s="41">
        <f t="shared" si="6"/>
        <v>3137471.8599999994</v>
      </c>
    </row>
    <row r="78" spans="2:16" x14ac:dyDescent="0.25">
      <c r="B78" s="16">
        <v>7</v>
      </c>
      <c r="C78" s="21">
        <v>325</v>
      </c>
      <c r="D78" s="56" t="s">
        <v>92</v>
      </c>
      <c r="E78" s="17">
        <v>392.34692360749096</v>
      </c>
      <c r="F78" s="38" t="s">
        <v>17</v>
      </c>
      <c r="G78" s="35">
        <v>168074.81</v>
      </c>
      <c r="H78" s="35">
        <v>0</v>
      </c>
      <c r="I78" s="35">
        <v>0</v>
      </c>
      <c r="J78" s="35">
        <v>0</v>
      </c>
      <c r="K78" s="35">
        <v>0</v>
      </c>
      <c r="L78" s="18">
        <v>5042.24</v>
      </c>
      <c r="M78" s="36">
        <f t="shared" si="4"/>
        <v>2.9999974416154328E-2</v>
      </c>
      <c r="N78" s="18">
        <f t="shared" si="5"/>
        <v>173117.05</v>
      </c>
      <c r="O78" s="19">
        <v>304</v>
      </c>
      <c r="P78" s="41">
        <f t="shared" si="6"/>
        <v>172813.05</v>
      </c>
    </row>
    <row r="79" spans="2:16" x14ac:dyDescent="0.25">
      <c r="B79" s="16">
        <v>9</v>
      </c>
      <c r="C79" s="21">
        <v>331</v>
      </c>
      <c r="D79" s="56" t="s">
        <v>93</v>
      </c>
      <c r="E79" s="17">
        <v>394.99809912383472</v>
      </c>
      <c r="F79" s="38" t="s">
        <v>17</v>
      </c>
      <c r="G79" s="35">
        <v>21013.5</v>
      </c>
      <c r="H79" s="35">
        <v>0</v>
      </c>
      <c r="I79" s="35">
        <v>124237.56</v>
      </c>
      <c r="J79" s="35">
        <v>2559.27</v>
      </c>
      <c r="K79" s="35">
        <v>571.99</v>
      </c>
      <c r="L79" s="18">
        <v>5648.77</v>
      </c>
      <c r="M79" s="36">
        <f t="shared" si="4"/>
        <v>3.8069023317602806E-2</v>
      </c>
      <c r="N79" s="18">
        <f t="shared" si="5"/>
        <v>154031.08999999997</v>
      </c>
      <c r="O79" s="19">
        <v>1052.98</v>
      </c>
      <c r="P79" s="41">
        <f t="shared" si="6"/>
        <v>152978.10999999996</v>
      </c>
    </row>
    <row r="80" spans="2:16" x14ac:dyDescent="0.25">
      <c r="B80" s="16">
        <v>2</v>
      </c>
      <c r="C80" s="21">
        <v>335</v>
      </c>
      <c r="D80" s="56" t="s">
        <v>94</v>
      </c>
      <c r="E80" s="17">
        <v>24830.720000000001</v>
      </c>
      <c r="F80" s="38" t="s">
        <v>17</v>
      </c>
      <c r="G80" s="35">
        <v>6329933.8200000003</v>
      </c>
      <c r="H80" s="35">
        <v>2067990.8</v>
      </c>
      <c r="I80" s="35">
        <v>1492294.6400000001</v>
      </c>
      <c r="J80" s="35">
        <v>56049.85</v>
      </c>
      <c r="K80" s="35">
        <v>3322.64</v>
      </c>
      <c r="L80" s="18">
        <v>303975.44</v>
      </c>
      <c r="M80" s="36">
        <f t="shared" si="4"/>
        <v>3.0551549012048655E-2</v>
      </c>
      <c r="N80" s="18">
        <f t="shared" si="5"/>
        <v>10253567.190000001</v>
      </c>
      <c r="O80" s="19">
        <v>3115651.2</v>
      </c>
      <c r="P80" s="41">
        <f t="shared" si="6"/>
        <v>7137915.9900000012</v>
      </c>
    </row>
    <row r="81" spans="2:16" x14ac:dyDescent="0.25">
      <c r="B81" s="16">
        <v>7</v>
      </c>
      <c r="C81" s="21">
        <v>346</v>
      </c>
      <c r="D81" s="56" t="s">
        <v>95</v>
      </c>
      <c r="E81" s="17">
        <v>262.16879519273215</v>
      </c>
      <c r="F81" s="38" t="s">
        <v>17</v>
      </c>
      <c r="G81" s="35">
        <v>93612.72</v>
      </c>
      <c r="H81" s="35">
        <v>23398.11</v>
      </c>
      <c r="I81" s="35">
        <v>169.68</v>
      </c>
      <c r="J81" s="35">
        <v>2208.7799999999997</v>
      </c>
      <c r="K81" s="35">
        <v>0</v>
      </c>
      <c r="L81" s="18">
        <v>3703.36</v>
      </c>
      <c r="M81" s="36">
        <f t="shared" si="4"/>
        <v>3.1019197785664025E-2</v>
      </c>
      <c r="N81" s="18">
        <f t="shared" si="5"/>
        <v>123092.65</v>
      </c>
      <c r="O81" s="19">
        <v>27381.15</v>
      </c>
      <c r="P81" s="41">
        <f t="shared" si="6"/>
        <v>95711.5</v>
      </c>
    </row>
    <row r="82" spans="2:16" x14ac:dyDescent="0.25">
      <c r="B82" s="16">
        <v>2</v>
      </c>
      <c r="C82" s="21">
        <v>357</v>
      </c>
      <c r="D82" s="56" t="s">
        <v>96</v>
      </c>
      <c r="E82" s="17">
        <v>35854.92</v>
      </c>
      <c r="F82" s="38" t="s">
        <v>17</v>
      </c>
      <c r="G82" s="35">
        <v>7309763.7400000002</v>
      </c>
      <c r="H82" s="35">
        <v>4338376.1900000004</v>
      </c>
      <c r="I82" s="35">
        <v>349151.7</v>
      </c>
      <c r="J82" s="35">
        <v>190014.05</v>
      </c>
      <c r="K82" s="35">
        <v>176113.86</v>
      </c>
      <c r="L82" s="18">
        <v>479563.05</v>
      </c>
      <c r="M82" s="36">
        <f t="shared" si="4"/>
        <v>3.8788868116013155E-2</v>
      </c>
      <c r="N82" s="18">
        <f t="shared" si="5"/>
        <v>12842982.59</v>
      </c>
      <c r="O82" s="19">
        <v>4901152.2100000009</v>
      </c>
      <c r="P82" s="41">
        <f t="shared" si="6"/>
        <v>7941830.379999999</v>
      </c>
    </row>
    <row r="83" spans="2:16" x14ac:dyDescent="0.25">
      <c r="B83" s="16">
        <v>7</v>
      </c>
      <c r="C83" s="21">
        <v>358</v>
      </c>
      <c r="D83" s="56" t="s">
        <v>97</v>
      </c>
      <c r="E83" s="17">
        <v>379.12</v>
      </c>
      <c r="F83" s="38" t="s">
        <v>17</v>
      </c>
      <c r="G83" s="35">
        <v>189015.32</v>
      </c>
      <c r="H83" s="35">
        <v>45632.84</v>
      </c>
      <c r="I83" s="35">
        <v>0</v>
      </c>
      <c r="J83" s="35">
        <v>0</v>
      </c>
      <c r="K83" s="35">
        <v>0</v>
      </c>
      <c r="L83" s="18">
        <v>7051.54</v>
      </c>
      <c r="M83" s="36">
        <f t="shared" si="4"/>
        <v>3.0051546110568265E-2</v>
      </c>
      <c r="N83" s="18">
        <f t="shared" si="5"/>
        <v>241699.7</v>
      </c>
      <c r="O83" s="19">
        <v>48918.26</v>
      </c>
      <c r="P83" s="41">
        <f t="shared" si="6"/>
        <v>192781.44</v>
      </c>
    </row>
    <row r="84" spans="2:16" x14ac:dyDescent="0.25">
      <c r="B84" s="16">
        <v>7</v>
      </c>
      <c r="C84" s="21">
        <v>361</v>
      </c>
      <c r="D84" s="56" t="s">
        <v>98</v>
      </c>
      <c r="E84" s="17">
        <v>1540.865013619775</v>
      </c>
      <c r="F84" s="38" t="s">
        <v>17</v>
      </c>
      <c r="G84" s="35">
        <v>846116.41</v>
      </c>
      <c r="H84" s="35">
        <v>0</v>
      </c>
      <c r="I84" s="35">
        <v>34345.129999999997</v>
      </c>
      <c r="J84" s="35">
        <v>3450</v>
      </c>
      <c r="K84" s="35">
        <v>0</v>
      </c>
      <c r="L84" s="18">
        <v>27273.25</v>
      </c>
      <c r="M84" s="36">
        <f t="shared" si="4"/>
        <v>3.0855180372461252E-2</v>
      </c>
      <c r="N84" s="18">
        <f t="shared" si="5"/>
        <v>911184.79</v>
      </c>
      <c r="O84" s="19">
        <v>7581.0599999999995</v>
      </c>
      <c r="P84" s="41">
        <f t="shared" si="6"/>
        <v>903603.73</v>
      </c>
    </row>
    <row r="85" spans="2:16" x14ac:dyDescent="0.25">
      <c r="B85" s="16">
        <v>9</v>
      </c>
      <c r="C85" s="21">
        <v>369</v>
      </c>
      <c r="D85" s="56" t="s">
        <v>99</v>
      </c>
      <c r="E85" s="17">
        <v>361.24999999999994</v>
      </c>
      <c r="F85" s="38" t="s">
        <v>17</v>
      </c>
      <c r="G85" s="35">
        <v>25766.33</v>
      </c>
      <c r="H85" s="35">
        <v>160421.82999999999</v>
      </c>
      <c r="I85" s="35">
        <v>241805.52</v>
      </c>
      <c r="J85" s="35">
        <v>2410.61</v>
      </c>
      <c r="K85" s="35">
        <v>1818.73</v>
      </c>
      <c r="L85" s="18">
        <v>17928.259999999998</v>
      </c>
      <c r="M85" s="36">
        <f t="shared" si="4"/>
        <v>4.14791882209328E-2</v>
      </c>
      <c r="N85" s="18">
        <f t="shared" si="5"/>
        <v>450151.27999999991</v>
      </c>
      <c r="O85" s="19">
        <v>0</v>
      </c>
      <c r="P85" s="41">
        <f t="shared" si="6"/>
        <v>450151.27999999991</v>
      </c>
    </row>
    <row r="86" spans="2:16" x14ac:dyDescent="0.25">
      <c r="B86" s="16">
        <v>8</v>
      </c>
      <c r="C86" s="21">
        <v>372</v>
      </c>
      <c r="D86" s="56" t="s">
        <v>100</v>
      </c>
      <c r="E86" s="17">
        <v>120.44</v>
      </c>
      <c r="F86" s="38" t="s">
        <v>17</v>
      </c>
      <c r="G86" s="35">
        <v>0</v>
      </c>
      <c r="H86" s="35">
        <v>41601.26</v>
      </c>
      <c r="I86" s="35">
        <v>38613.159999999996</v>
      </c>
      <c r="J86" s="35">
        <v>0</v>
      </c>
      <c r="K86" s="35">
        <v>0</v>
      </c>
      <c r="L86" s="18">
        <v>3097.85</v>
      </c>
      <c r="M86" s="36">
        <f t="shared" si="4"/>
        <v>3.8619614777492622E-2</v>
      </c>
      <c r="N86" s="18">
        <f t="shared" si="5"/>
        <v>83312.27</v>
      </c>
      <c r="O86" s="19">
        <v>0</v>
      </c>
      <c r="P86" s="41">
        <f t="shared" si="6"/>
        <v>83312.27</v>
      </c>
    </row>
    <row r="87" spans="2:16" x14ac:dyDescent="0.25">
      <c r="B87" s="16">
        <v>8</v>
      </c>
      <c r="C87" s="21">
        <v>375</v>
      </c>
      <c r="D87" s="56" t="s">
        <v>101</v>
      </c>
      <c r="E87" s="17">
        <v>165.84</v>
      </c>
      <c r="F87" s="38" t="s">
        <v>17</v>
      </c>
      <c r="G87" s="35">
        <v>0</v>
      </c>
      <c r="H87" s="35">
        <v>0</v>
      </c>
      <c r="I87" s="35">
        <v>224747.08</v>
      </c>
      <c r="J87" s="35">
        <v>0</v>
      </c>
      <c r="K87" s="35">
        <v>10027.700000000001</v>
      </c>
      <c r="L87" s="18">
        <v>10672.98</v>
      </c>
      <c r="M87" s="36">
        <f t="shared" si="4"/>
        <v>4.5460504744163743E-2</v>
      </c>
      <c r="N87" s="18">
        <f t="shared" si="5"/>
        <v>245447.76</v>
      </c>
      <c r="O87" s="19">
        <v>0</v>
      </c>
      <c r="P87" s="41">
        <f t="shared" si="6"/>
        <v>245447.76</v>
      </c>
    </row>
    <row r="88" spans="2:16" x14ac:dyDescent="0.25">
      <c r="B88" s="16">
        <v>7</v>
      </c>
      <c r="C88" s="21">
        <v>376</v>
      </c>
      <c r="D88" s="56" t="s">
        <v>102</v>
      </c>
      <c r="E88" s="17">
        <v>685.89220705089633</v>
      </c>
      <c r="F88" s="35" t="s">
        <v>16</v>
      </c>
      <c r="G88" s="35">
        <v>218264</v>
      </c>
      <c r="H88" s="35">
        <v>54316</v>
      </c>
      <c r="I88" s="35">
        <v>350</v>
      </c>
      <c r="J88" s="35">
        <v>176.25</v>
      </c>
      <c r="K88" s="35">
        <v>0</v>
      </c>
      <c r="L88" s="18">
        <v>8203.7099999999991</v>
      </c>
      <c r="M88" s="36">
        <f t="shared" si="4"/>
        <v>3.0038528960798221E-2</v>
      </c>
      <c r="N88" s="18">
        <f t="shared" si="5"/>
        <v>281309.96000000002</v>
      </c>
      <c r="O88" s="19">
        <v>326</v>
      </c>
      <c r="P88" s="41">
        <f t="shared" si="6"/>
        <v>280983.96000000002</v>
      </c>
    </row>
    <row r="89" spans="2:16" x14ac:dyDescent="0.25">
      <c r="B89" s="16">
        <v>7</v>
      </c>
      <c r="C89" s="21">
        <v>382</v>
      </c>
      <c r="D89" s="56" t="s">
        <v>103</v>
      </c>
      <c r="E89" s="17">
        <v>185.27</v>
      </c>
      <c r="F89" s="38" t="s">
        <v>17</v>
      </c>
      <c r="G89" s="35">
        <v>72203.59</v>
      </c>
      <c r="H89" s="35">
        <v>18982.52</v>
      </c>
      <c r="I89" s="35">
        <v>0</v>
      </c>
      <c r="J89" s="35">
        <v>4509.2199999999993</v>
      </c>
      <c r="K89" s="35">
        <v>0</v>
      </c>
      <c r="L89" s="18">
        <v>2961.04</v>
      </c>
      <c r="M89" s="36">
        <f t="shared" si="4"/>
        <v>3.0942366780071711E-2</v>
      </c>
      <c r="N89" s="18">
        <f t="shared" si="5"/>
        <v>98656.37</v>
      </c>
      <c r="O89" s="19">
        <v>22015.520000000004</v>
      </c>
      <c r="P89" s="41">
        <f t="shared" si="6"/>
        <v>76640.849999999991</v>
      </c>
    </row>
    <row r="90" spans="2:16" x14ac:dyDescent="0.25">
      <c r="B90" s="16">
        <v>7</v>
      </c>
      <c r="C90" s="21">
        <v>389</v>
      </c>
      <c r="D90" s="56" t="s">
        <v>104</v>
      </c>
      <c r="E90" s="17">
        <v>971.31315779571287</v>
      </c>
      <c r="F90" s="38" t="s">
        <v>17</v>
      </c>
      <c r="G90" s="35">
        <v>85601.04</v>
      </c>
      <c r="H90" s="35">
        <v>0</v>
      </c>
      <c r="I90" s="35">
        <v>68092.77</v>
      </c>
      <c r="J90" s="35">
        <v>6061.17</v>
      </c>
      <c r="K90" s="35">
        <v>0</v>
      </c>
      <c r="L90" s="18">
        <v>6275.73</v>
      </c>
      <c r="M90" s="36">
        <f t="shared" si="4"/>
        <v>3.9283470224214599E-2</v>
      </c>
      <c r="N90" s="18">
        <f t="shared" si="5"/>
        <v>166030.71000000002</v>
      </c>
      <c r="O90" s="19">
        <v>944.5</v>
      </c>
      <c r="P90" s="41">
        <f t="shared" si="6"/>
        <v>165086.21000000002</v>
      </c>
    </row>
    <row r="91" spans="2:16" x14ac:dyDescent="0.25">
      <c r="B91" s="16">
        <v>6</v>
      </c>
      <c r="C91" s="21">
        <v>394</v>
      </c>
      <c r="D91" s="56" t="s">
        <v>105</v>
      </c>
      <c r="E91" s="17">
        <v>634.74</v>
      </c>
      <c r="F91" s="38" t="s">
        <v>17</v>
      </c>
      <c r="G91" s="35">
        <v>96942.399999999994</v>
      </c>
      <c r="H91" s="35">
        <v>200052.62</v>
      </c>
      <c r="I91" s="35">
        <v>60862.91</v>
      </c>
      <c r="J91" s="35">
        <v>2684.3999999999996</v>
      </c>
      <c r="K91" s="35">
        <v>0</v>
      </c>
      <c r="L91" s="18">
        <v>17814.32</v>
      </c>
      <c r="M91" s="36">
        <f t="shared" si="4"/>
        <v>4.9409787749471738E-2</v>
      </c>
      <c r="N91" s="18">
        <f t="shared" si="5"/>
        <v>378356.65000000008</v>
      </c>
      <c r="O91" s="19">
        <v>36610</v>
      </c>
      <c r="P91" s="41">
        <f t="shared" si="6"/>
        <v>341746.65000000008</v>
      </c>
    </row>
    <row r="92" spans="2:16" x14ac:dyDescent="0.25">
      <c r="B92" s="16">
        <v>8</v>
      </c>
      <c r="C92" s="21">
        <v>404</v>
      </c>
      <c r="D92" s="56" t="s">
        <v>106</v>
      </c>
      <c r="E92" s="17">
        <v>471.43130890795055</v>
      </c>
      <c r="F92" s="38" t="s">
        <v>17</v>
      </c>
      <c r="G92" s="35">
        <v>0</v>
      </c>
      <c r="H92" s="35">
        <v>0</v>
      </c>
      <c r="I92" s="35">
        <v>237252.29</v>
      </c>
      <c r="J92" s="35">
        <v>3012.7799999999997</v>
      </c>
      <c r="K92" s="35">
        <v>10411.17</v>
      </c>
      <c r="L92" s="18">
        <v>10091.81</v>
      </c>
      <c r="M92" s="36">
        <f t="shared" si="4"/>
        <v>4.0258342793078432E-2</v>
      </c>
      <c r="N92" s="18">
        <f t="shared" si="5"/>
        <v>260768.05000000002</v>
      </c>
      <c r="O92" s="19">
        <v>28484.19</v>
      </c>
      <c r="P92" s="41">
        <f t="shared" si="6"/>
        <v>232283.86000000002</v>
      </c>
    </row>
    <row r="93" spans="2:16" x14ac:dyDescent="0.25">
      <c r="B93" s="16">
        <v>8</v>
      </c>
      <c r="C93" s="21">
        <v>413</v>
      </c>
      <c r="D93" s="56" t="s">
        <v>107</v>
      </c>
      <c r="E93" s="17">
        <v>73.969999999999985</v>
      </c>
      <c r="F93" s="35" t="s">
        <v>16</v>
      </c>
      <c r="G93" s="35">
        <v>0</v>
      </c>
      <c r="H93" s="35">
        <v>14457.76</v>
      </c>
      <c r="I93" s="35">
        <v>36546.839999999997</v>
      </c>
      <c r="J93" s="35">
        <v>4399</v>
      </c>
      <c r="K93" s="35">
        <v>1954.56</v>
      </c>
      <c r="L93" s="18">
        <v>2578.75</v>
      </c>
      <c r="M93" s="36">
        <f t="shared" si="4"/>
        <v>4.4958729498993696E-2</v>
      </c>
      <c r="N93" s="18">
        <f t="shared" si="5"/>
        <v>59936.909999999996</v>
      </c>
      <c r="O93" s="19">
        <v>95</v>
      </c>
      <c r="P93" s="41">
        <f t="shared" si="6"/>
        <v>59841.909999999996</v>
      </c>
    </row>
    <row r="94" spans="2:16" x14ac:dyDescent="0.25">
      <c r="B94" s="16">
        <v>6</v>
      </c>
      <c r="C94" s="21">
        <v>414</v>
      </c>
      <c r="D94" s="56" t="s">
        <v>108</v>
      </c>
      <c r="E94" s="17">
        <v>248.32677336420244</v>
      </c>
      <c r="F94" s="38" t="s">
        <v>17</v>
      </c>
      <c r="G94" s="35">
        <v>238747.37000000002</v>
      </c>
      <c r="H94" s="35">
        <v>0</v>
      </c>
      <c r="I94" s="35">
        <v>27453.95</v>
      </c>
      <c r="J94" s="35">
        <v>8154.88</v>
      </c>
      <c r="K94" s="35">
        <v>342.01</v>
      </c>
      <c r="L94" s="18">
        <v>8443.32</v>
      </c>
      <c r="M94" s="36">
        <f t="shared" si="4"/>
        <v>3.073671284570802E-2</v>
      </c>
      <c r="N94" s="18">
        <f t="shared" si="5"/>
        <v>283141.53000000003</v>
      </c>
      <c r="O94" s="19">
        <v>10663.29</v>
      </c>
      <c r="P94" s="41">
        <f t="shared" si="6"/>
        <v>272478.24000000005</v>
      </c>
    </row>
    <row r="95" spans="2:16" x14ac:dyDescent="0.25">
      <c r="B95" s="16">
        <v>9</v>
      </c>
      <c r="C95" s="21">
        <v>416</v>
      </c>
      <c r="D95" s="56" t="s">
        <v>109</v>
      </c>
      <c r="E95" s="17">
        <v>77.118547672694447</v>
      </c>
      <c r="F95" s="38" t="s">
        <v>17</v>
      </c>
      <c r="G95" s="35">
        <v>0</v>
      </c>
      <c r="H95" s="35">
        <v>2637.47</v>
      </c>
      <c r="I95" s="35">
        <v>48516.47</v>
      </c>
      <c r="J95" s="35">
        <v>0</v>
      </c>
      <c r="K95" s="35">
        <v>0</v>
      </c>
      <c r="L95" s="18">
        <v>2225.59</v>
      </c>
      <c r="M95" s="36">
        <f t="shared" si="4"/>
        <v>4.3507694617462504E-2</v>
      </c>
      <c r="N95" s="18">
        <f t="shared" si="5"/>
        <v>53379.53</v>
      </c>
      <c r="O95" s="19">
        <v>735</v>
      </c>
      <c r="P95" s="41">
        <f t="shared" si="6"/>
        <v>52644.53</v>
      </c>
    </row>
    <row r="96" spans="2:16" x14ac:dyDescent="0.25">
      <c r="B96" s="16">
        <v>9</v>
      </c>
      <c r="C96" s="21">
        <v>420</v>
      </c>
      <c r="D96" s="56" t="s">
        <v>110</v>
      </c>
      <c r="E96" s="17">
        <v>439.19048015518462</v>
      </c>
      <c r="F96" s="35" t="s">
        <v>16</v>
      </c>
      <c r="G96" s="35">
        <v>136118.20000000001</v>
      </c>
      <c r="H96" s="35">
        <v>0</v>
      </c>
      <c r="I96" s="35">
        <v>34316.6</v>
      </c>
      <c r="J96" s="35">
        <v>5535.52</v>
      </c>
      <c r="K96" s="35">
        <v>0</v>
      </c>
      <c r="L96" s="18">
        <v>5422.1</v>
      </c>
      <c r="M96" s="36">
        <f t="shared" si="4"/>
        <v>3.0812582485500964E-2</v>
      </c>
      <c r="N96" s="18">
        <f t="shared" si="5"/>
        <v>181392.42</v>
      </c>
      <c r="O96" s="19">
        <v>158.49</v>
      </c>
      <c r="P96" s="41">
        <f t="shared" si="6"/>
        <v>181233.93000000002</v>
      </c>
    </row>
    <row r="97" spans="2:16" x14ac:dyDescent="0.25">
      <c r="B97" s="16">
        <v>6</v>
      </c>
      <c r="C97" s="21">
        <v>426</v>
      </c>
      <c r="D97" s="56" t="s">
        <v>111</v>
      </c>
      <c r="E97" s="17">
        <v>398.46987658571351</v>
      </c>
      <c r="F97" s="38" t="s">
        <v>17</v>
      </c>
      <c r="G97" s="35">
        <v>79639.94</v>
      </c>
      <c r="H97" s="35">
        <v>0</v>
      </c>
      <c r="I97" s="35">
        <v>21550.63</v>
      </c>
      <c r="J97" s="35">
        <v>2622.85</v>
      </c>
      <c r="K97" s="35">
        <v>0</v>
      </c>
      <c r="L97" s="18">
        <v>3166.86</v>
      </c>
      <c r="M97" s="36">
        <f t="shared" si="4"/>
        <v>3.0505304612833292E-2</v>
      </c>
      <c r="N97" s="18">
        <f t="shared" si="5"/>
        <v>106980.28000000001</v>
      </c>
      <c r="O97" s="19">
        <v>0</v>
      </c>
      <c r="P97" s="41">
        <f t="shared" si="6"/>
        <v>106980.28000000001</v>
      </c>
    </row>
    <row r="98" spans="2:16" x14ac:dyDescent="0.25">
      <c r="B98" s="16">
        <v>5</v>
      </c>
      <c r="C98" s="21">
        <v>427</v>
      </c>
      <c r="D98" s="56" t="s">
        <v>112</v>
      </c>
      <c r="E98" s="17">
        <v>444.9199999999999</v>
      </c>
      <c r="F98" s="38" t="s">
        <v>17</v>
      </c>
      <c r="G98" s="35">
        <v>138448.82999999999</v>
      </c>
      <c r="H98" s="35">
        <v>50224.06</v>
      </c>
      <c r="I98" s="35">
        <v>0</v>
      </c>
      <c r="J98" s="35">
        <v>3924.02</v>
      </c>
      <c r="K98" s="35">
        <v>0</v>
      </c>
      <c r="L98" s="18">
        <v>5896.28</v>
      </c>
      <c r="M98" s="36">
        <f t="shared" si="4"/>
        <v>3.0614613702784746E-2</v>
      </c>
      <c r="N98" s="18">
        <f t="shared" si="5"/>
        <v>198493.18999999997</v>
      </c>
      <c r="O98" s="19">
        <v>56867.6</v>
      </c>
      <c r="P98" s="41">
        <f t="shared" si="6"/>
        <v>141625.58999999997</v>
      </c>
    </row>
    <row r="99" spans="2:16" x14ac:dyDescent="0.25">
      <c r="B99" s="16">
        <v>4</v>
      </c>
      <c r="C99" s="21">
        <v>429</v>
      </c>
      <c r="D99" s="56" t="s">
        <v>113</v>
      </c>
      <c r="E99" s="17">
        <v>4357.0309999999999</v>
      </c>
      <c r="F99" s="38" t="s">
        <v>17</v>
      </c>
      <c r="G99" s="35">
        <v>814008.48</v>
      </c>
      <c r="H99" s="35">
        <v>460437</v>
      </c>
      <c r="I99" s="35">
        <v>336288.15</v>
      </c>
      <c r="J99" s="35">
        <v>9184.9000000000015</v>
      </c>
      <c r="K99" s="35">
        <v>554.29999999999995</v>
      </c>
      <c r="L99" s="18">
        <v>53268.42</v>
      </c>
      <c r="M99" s="36">
        <f t="shared" si="4"/>
        <v>3.2872146335215013E-2</v>
      </c>
      <c r="N99" s="18">
        <f t="shared" si="5"/>
        <v>1673741.2499999998</v>
      </c>
      <c r="O99" s="19">
        <v>427615.25</v>
      </c>
      <c r="P99" s="41">
        <f t="shared" si="6"/>
        <v>1246125.9999999998</v>
      </c>
    </row>
    <row r="100" spans="2:16" x14ac:dyDescent="0.25">
      <c r="B100" s="16">
        <v>6</v>
      </c>
      <c r="C100" s="21">
        <v>430</v>
      </c>
      <c r="D100" s="56" t="s">
        <v>114</v>
      </c>
      <c r="E100" s="17">
        <v>2885.2977142676095</v>
      </c>
      <c r="F100" s="35" t="s">
        <v>16</v>
      </c>
      <c r="G100" s="35">
        <v>811869.45</v>
      </c>
      <c r="H100" s="35">
        <v>554638.09000000008</v>
      </c>
      <c r="I100" s="35">
        <v>190314.93</v>
      </c>
      <c r="J100" s="35">
        <v>23585.07</v>
      </c>
      <c r="K100" s="35">
        <v>25712.28</v>
      </c>
      <c r="L100" s="18">
        <v>68033.039999999994</v>
      </c>
      <c r="M100" s="36">
        <f t="shared" si="4"/>
        <v>4.2358632994143608E-2</v>
      </c>
      <c r="N100" s="18">
        <f t="shared" si="5"/>
        <v>1674152.86</v>
      </c>
      <c r="O100" s="19">
        <v>100</v>
      </c>
      <c r="P100" s="41">
        <f t="shared" si="6"/>
        <v>1674052.86</v>
      </c>
    </row>
    <row r="101" spans="2:16" x14ac:dyDescent="0.25">
      <c r="B101" s="16">
        <v>7</v>
      </c>
      <c r="C101" s="21">
        <v>434</v>
      </c>
      <c r="D101" s="56" t="s">
        <v>115</v>
      </c>
      <c r="E101" s="17">
        <v>314.12901317026297</v>
      </c>
      <c r="F101" s="35" t="s">
        <v>16</v>
      </c>
      <c r="G101" s="35">
        <v>125369.28</v>
      </c>
      <c r="H101" s="35">
        <v>0</v>
      </c>
      <c r="I101" s="35">
        <v>0</v>
      </c>
      <c r="J101" s="35">
        <v>1755.58</v>
      </c>
      <c r="K101" s="35">
        <v>0</v>
      </c>
      <c r="L101" s="18">
        <v>3848.86</v>
      </c>
      <c r="M101" s="36">
        <f t="shared" si="4"/>
        <v>3.0276218199964979E-2</v>
      </c>
      <c r="N101" s="18">
        <f t="shared" si="5"/>
        <v>130973.72</v>
      </c>
      <c r="O101" s="19">
        <v>0</v>
      </c>
      <c r="P101" s="41">
        <f t="shared" si="6"/>
        <v>130973.72</v>
      </c>
    </row>
    <row r="102" spans="2:16" x14ac:dyDescent="0.25">
      <c r="B102" s="16">
        <v>7</v>
      </c>
      <c r="C102" s="21">
        <v>437</v>
      </c>
      <c r="D102" s="56" t="s">
        <v>116</v>
      </c>
      <c r="E102" s="17">
        <v>381.25325546155779</v>
      </c>
      <c r="F102" s="35" t="s">
        <v>16</v>
      </c>
      <c r="G102" s="35">
        <v>223023.16</v>
      </c>
      <c r="H102" s="35">
        <v>2143.0100000000002</v>
      </c>
      <c r="I102" s="35">
        <v>0</v>
      </c>
      <c r="J102" s="35">
        <v>1453.69</v>
      </c>
      <c r="K102" s="35">
        <v>0</v>
      </c>
      <c r="L102" s="18">
        <v>6840.59</v>
      </c>
      <c r="M102" s="36">
        <f t="shared" si="4"/>
        <v>3.0185306795264984E-2</v>
      </c>
      <c r="N102" s="18">
        <f t="shared" si="5"/>
        <v>233460.45</v>
      </c>
      <c r="O102" s="19">
        <v>0</v>
      </c>
      <c r="P102" s="41">
        <f t="shared" si="6"/>
        <v>233460.45</v>
      </c>
    </row>
    <row r="103" spans="2:16" x14ac:dyDescent="0.25">
      <c r="B103" s="16">
        <v>2</v>
      </c>
      <c r="C103" s="21">
        <v>441</v>
      </c>
      <c r="D103" s="56" t="s">
        <v>117</v>
      </c>
      <c r="E103" s="17">
        <v>56329.880000000012</v>
      </c>
      <c r="F103" s="38" t="s">
        <v>17</v>
      </c>
      <c r="G103" s="35">
        <v>12274661.77</v>
      </c>
      <c r="H103" s="35">
        <v>6522968.8499999996</v>
      </c>
      <c r="I103" s="35">
        <v>20352.22</v>
      </c>
      <c r="J103" s="35">
        <v>150425.76</v>
      </c>
      <c r="K103" s="35">
        <v>66955.81</v>
      </c>
      <c r="L103" s="18">
        <v>663900.1</v>
      </c>
      <c r="M103" s="36">
        <f t="shared" si="4"/>
        <v>3.4877194137204338E-2</v>
      </c>
      <c r="N103" s="18">
        <f t="shared" si="5"/>
        <v>19699264.509999998</v>
      </c>
      <c r="O103" s="19">
        <v>8176719.169999999</v>
      </c>
      <c r="P103" s="41">
        <f t="shared" si="6"/>
        <v>11522545.34</v>
      </c>
    </row>
    <row r="104" spans="2:16" x14ac:dyDescent="0.25">
      <c r="B104" s="16">
        <v>6</v>
      </c>
      <c r="C104" s="21">
        <v>443</v>
      </c>
      <c r="D104" s="56" t="s">
        <v>118</v>
      </c>
      <c r="E104" s="17">
        <v>11.627319147048576</v>
      </c>
      <c r="F104" s="35" t="s">
        <v>16</v>
      </c>
      <c r="G104" s="35">
        <v>15369.13</v>
      </c>
      <c r="H104" s="35">
        <v>0</v>
      </c>
      <c r="I104" s="35">
        <v>0</v>
      </c>
      <c r="J104" s="35">
        <v>0</v>
      </c>
      <c r="K104" s="35">
        <v>0</v>
      </c>
      <c r="L104" s="18">
        <v>461.07</v>
      </c>
      <c r="M104" s="36">
        <f t="shared" si="4"/>
        <v>2.9999746244582487E-2</v>
      </c>
      <c r="N104" s="18">
        <f t="shared" si="5"/>
        <v>15830.199999999999</v>
      </c>
      <c r="O104" s="19">
        <v>0</v>
      </c>
      <c r="P104" s="41">
        <f t="shared" si="6"/>
        <v>15830.199999999999</v>
      </c>
    </row>
    <row r="105" spans="2:16" x14ac:dyDescent="0.25">
      <c r="B105" s="16">
        <v>7</v>
      </c>
      <c r="C105" s="21">
        <v>502</v>
      </c>
      <c r="D105" s="56" t="s">
        <v>119</v>
      </c>
      <c r="E105" s="17">
        <v>668.15033574141978</v>
      </c>
      <c r="F105" s="38" t="s">
        <v>17</v>
      </c>
      <c r="G105" s="35">
        <v>273696.69</v>
      </c>
      <c r="H105" s="35">
        <v>29569</v>
      </c>
      <c r="I105" s="35">
        <v>0</v>
      </c>
      <c r="J105" s="35">
        <v>8518.58</v>
      </c>
      <c r="K105" s="35">
        <v>0</v>
      </c>
      <c r="L105" s="18">
        <v>9523.9</v>
      </c>
      <c r="M105" s="36">
        <f t="shared" si="4"/>
        <v>3.0546441614902508E-2</v>
      </c>
      <c r="N105" s="18">
        <f t="shared" si="5"/>
        <v>321308.17000000004</v>
      </c>
      <c r="O105" s="19">
        <v>0</v>
      </c>
      <c r="P105" s="41">
        <f t="shared" si="6"/>
        <v>321308.17000000004</v>
      </c>
    </row>
    <row r="106" spans="2:16" x14ac:dyDescent="0.25">
      <c r="B106" s="16">
        <v>7</v>
      </c>
      <c r="C106" s="21">
        <v>503</v>
      </c>
      <c r="D106" s="56" t="s">
        <v>120</v>
      </c>
      <c r="E106" s="17">
        <v>362.80000000000007</v>
      </c>
      <c r="F106" s="38" t="s">
        <v>17</v>
      </c>
      <c r="G106" s="35">
        <v>148088.71</v>
      </c>
      <c r="H106" s="35">
        <v>43854.25</v>
      </c>
      <c r="I106" s="35">
        <v>0</v>
      </c>
      <c r="J106" s="35">
        <v>2631.33</v>
      </c>
      <c r="K106" s="35">
        <v>0</v>
      </c>
      <c r="L106" s="18">
        <v>5889.86</v>
      </c>
      <c r="M106" s="36">
        <f t="shared" si="4"/>
        <v>3.0270494627013672E-2</v>
      </c>
      <c r="N106" s="18">
        <f t="shared" si="5"/>
        <v>200464.14999999997</v>
      </c>
      <c r="O106" s="19">
        <v>51599.19000000001</v>
      </c>
      <c r="P106" s="41">
        <f t="shared" si="6"/>
        <v>148864.95999999996</v>
      </c>
    </row>
    <row r="107" spans="2:16" x14ac:dyDescent="0.25">
      <c r="B107" s="16">
        <v>9</v>
      </c>
      <c r="C107" s="21">
        <v>508</v>
      </c>
      <c r="D107" s="56" t="s">
        <v>121</v>
      </c>
      <c r="E107" s="17">
        <v>97.534402669301102</v>
      </c>
      <c r="F107" s="38" t="s">
        <v>17</v>
      </c>
      <c r="G107" s="35">
        <v>0</v>
      </c>
      <c r="H107" s="35">
        <v>0</v>
      </c>
      <c r="I107" s="35">
        <v>67140.98</v>
      </c>
      <c r="J107" s="35">
        <v>0</v>
      </c>
      <c r="K107" s="35">
        <v>13.17</v>
      </c>
      <c r="L107" s="18">
        <v>3357.71</v>
      </c>
      <c r="M107" s="36">
        <f t="shared" si="4"/>
        <v>5.0000037227781159E-2</v>
      </c>
      <c r="N107" s="18">
        <f t="shared" si="5"/>
        <v>70511.86</v>
      </c>
      <c r="O107" s="19">
        <v>0</v>
      </c>
      <c r="P107" s="41">
        <f t="shared" si="6"/>
        <v>70511.86</v>
      </c>
    </row>
    <row r="108" spans="2:16" x14ac:dyDescent="0.25">
      <c r="B108" s="16">
        <v>7</v>
      </c>
      <c r="C108" s="21">
        <v>510</v>
      </c>
      <c r="D108" s="56" t="s">
        <v>122</v>
      </c>
      <c r="E108" s="17">
        <v>488.33931602748999</v>
      </c>
      <c r="F108" s="38" t="s">
        <v>17</v>
      </c>
      <c r="G108" s="35">
        <v>217568.52</v>
      </c>
      <c r="H108" s="35">
        <v>0</v>
      </c>
      <c r="I108" s="35">
        <v>0</v>
      </c>
      <c r="J108" s="35">
        <v>984.58</v>
      </c>
      <c r="K108" s="35">
        <v>0</v>
      </c>
      <c r="L108" s="18">
        <v>6576.28</v>
      </c>
      <c r="M108" s="36">
        <f t="shared" si="4"/>
        <v>3.0090078795496383E-2</v>
      </c>
      <c r="N108" s="18">
        <f t="shared" si="5"/>
        <v>225129.37999999998</v>
      </c>
      <c r="O108" s="19">
        <v>1049</v>
      </c>
      <c r="P108" s="41">
        <f t="shared" si="6"/>
        <v>224080.37999999998</v>
      </c>
    </row>
    <row r="109" spans="2:16" x14ac:dyDescent="0.25">
      <c r="B109" s="16">
        <v>9</v>
      </c>
      <c r="C109" s="21">
        <v>512</v>
      </c>
      <c r="D109" s="56" t="s">
        <v>123</v>
      </c>
      <c r="E109" s="17">
        <v>240.71591575946039</v>
      </c>
      <c r="F109" s="38" t="s">
        <v>17</v>
      </c>
      <c r="G109" s="35">
        <v>0</v>
      </c>
      <c r="H109" s="35">
        <v>0</v>
      </c>
      <c r="I109" s="35">
        <v>249426.53</v>
      </c>
      <c r="J109" s="35">
        <v>28352.579999999998</v>
      </c>
      <c r="K109" s="35">
        <v>0</v>
      </c>
      <c r="L109" s="18">
        <v>11727.84</v>
      </c>
      <c r="M109" s="36">
        <f t="shared" si="4"/>
        <v>4.2220021512776824E-2</v>
      </c>
      <c r="N109" s="18">
        <f t="shared" si="5"/>
        <v>289506.95</v>
      </c>
      <c r="O109" s="19">
        <v>6673.84</v>
      </c>
      <c r="P109" s="41">
        <f t="shared" si="6"/>
        <v>282833.11</v>
      </c>
    </row>
    <row r="110" spans="2:16" x14ac:dyDescent="0.25">
      <c r="B110" s="16">
        <v>9</v>
      </c>
      <c r="C110" s="21">
        <v>516</v>
      </c>
      <c r="D110" s="56" t="s">
        <v>124</v>
      </c>
      <c r="E110" s="17">
        <v>342.01065921214706</v>
      </c>
      <c r="F110" s="38" t="s">
        <v>17</v>
      </c>
      <c r="G110" s="35">
        <v>24580.49</v>
      </c>
      <c r="H110" s="35">
        <v>0</v>
      </c>
      <c r="I110" s="35">
        <v>137291.91</v>
      </c>
      <c r="J110" s="35">
        <v>101.76</v>
      </c>
      <c r="K110" s="35">
        <v>492.01</v>
      </c>
      <c r="L110" s="18">
        <v>5031.17</v>
      </c>
      <c r="M110" s="36">
        <f t="shared" si="4"/>
        <v>3.0967493109488577E-2</v>
      </c>
      <c r="N110" s="18">
        <f t="shared" si="5"/>
        <v>167497.34000000003</v>
      </c>
      <c r="O110" s="19">
        <v>180.64</v>
      </c>
      <c r="P110" s="41">
        <f t="shared" si="6"/>
        <v>167316.70000000001</v>
      </c>
    </row>
    <row r="111" spans="2:16" x14ac:dyDescent="0.25">
      <c r="B111" s="16">
        <v>9</v>
      </c>
      <c r="C111" s="21">
        <v>521</v>
      </c>
      <c r="D111" s="56" t="s">
        <v>125</v>
      </c>
      <c r="E111" s="17">
        <v>150.54889539237996</v>
      </c>
      <c r="F111" s="38" t="s">
        <v>17</v>
      </c>
      <c r="G111" s="35">
        <v>0</v>
      </c>
      <c r="H111" s="35">
        <v>0</v>
      </c>
      <c r="I111" s="35">
        <v>342727.91</v>
      </c>
      <c r="J111" s="35">
        <v>9078.9</v>
      </c>
      <c r="K111" s="35">
        <v>4123.68</v>
      </c>
      <c r="L111" s="18">
        <v>17702.52</v>
      </c>
      <c r="M111" s="36">
        <f t="shared" si="4"/>
        <v>4.9735890847676469E-2</v>
      </c>
      <c r="N111" s="18">
        <f t="shared" si="5"/>
        <v>373633.01</v>
      </c>
      <c r="O111" s="19">
        <v>8.85</v>
      </c>
      <c r="P111" s="41">
        <f t="shared" si="6"/>
        <v>373624.16000000003</v>
      </c>
    </row>
    <row r="112" spans="2:16" x14ac:dyDescent="0.25">
      <c r="B112" s="16">
        <v>9</v>
      </c>
      <c r="C112" s="21">
        <v>522</v>
      </c>
      <c r="D112" s="56" t="s">
        <v>126</v>
      </c>
      <c r="E112" s="17">
        <v>107.92268224354619</v>
      </c>
      <c r="F112" s="38" t="s">
        <v>17</v>
      </c>
      <c r="G112" s="35">
        <v>0</v>
      </c>
      <c r="H112" s="35">
        <v>18386.009999999998</v>
      </c>
      <c r="I112" s="35">
        <v>67959.240000000005</v>
      </c>
      <c r="J112" s="35">
        <v>1716.52</v>
      </c>
      <c r="K112" s="35">
        <v>1469.14</v>
      </c>
      <c r="L112" s="18">
        <v>4108.83</v>
      </c>
      <c r="M112" s="36">
        <f t="shared" si="4"/>
        <v>4.5892865380235716E-2</v>
      </c>
      <c r="N112" s="18">
        <f t="shared" si="5"/>
        <v>93639.74</v>
      </c>
      <c r="O112" s="19">
        <v>36</v>
      </c>
      <c r="P112" s="41">
        <f t="shared" si="6"/>
        <v>93603.74</v>
      </c>
    </row>
    <row r="113" spans="2:16" x14ac:dyDescent="0.25">
      <c r="B113" s="16">
        <v>9</v>
      </c>
      <c r="C113" s="21">
        <v>523</v>
      </c>
      <c r="D113" s="56" t="s">
        <v>127</v>
      </c>
      <c r="E113" s="17">
        <v>909.72292386160336</v>
      </c>
      <c r="F113" s="38" t="s">
        <v>17</v>
      </c>
      <c r="G113" s="35">
        <v>0</v>
      </c>
      <c r="H113" s="35">
        <v>31973.03</v>
      </c>
      <c r="I113" s="35">
        <v>244779.81</v>
      </c>
      <c r="J113" s="35">
        <v>25.9</v>
      </c>
      <c r="K113" s="35">
        <v>515.08000000000004</v>
      </c>
      <c r="L113" s="18">
        <v>8509.0400000000009</v>
      </c>
      <c r="M113" s="36">
        <f t="shared" si="4"/>
        <v>3.0686006633685529E-2</v>
      </c>
      <c r="N113" s="18">
        <f t="shared" si="5"/>
        <v>285802.86</v>
      </c>
      <c r="O113" s="19">
        <v>321.60000000000002</v>
      </c>
      <c r="P113" s="41">
        <f t="shared" si="6"/>
        <v>285481.26</v>
      </c>
    </row>
    <row r="114" spans="2:16" x14ac:dyDescent="0.25">
      <c r="B114" s="16">
        <v>5</v>
      </c>
      <c r="C114" s="21">
        <v>524</v>
      </c>
      <c r="D114" s="56" t="s">
        <v>128</v>
      </c>
      <c r="E114" s="17">
        <v>503.24541510407607</v>
      </c>
      <c r="F114" s="38" t="s">
        <v>17</v>
      </c>
      <c r="G114" s="35">
        <v>212914.74</v>
      </c>
      <c r="H114" s="35">
        <v>1080.42</v>
      </c>
      <c r="I114" s="35">
        <v>9277.31</v>
      </c>
      <c r="J114" s="35">
        <v>4537.3</v>
      </c>
      <c r="K114" s="35">
        <v>0</v>
      </c>
      <c r="L114" s="18">
        <v>6980.8</v>
      </c>
      <c r="M114" s="36">
        <f t="shared" si="4"/>
        <v>3.0643110697139989E-2</v>
      </c>
      <c r="N114" s="18">
        <f t="shared" si="5"/>
        <v>234790.56999999998</v>
      </c>
      <c r="O114" s="19">
        <v>453.75</v>
      </c>
      <c r="P114" s="41">
        <f t="shared" si="6"/>
        <v>234336.81999999998</v>
      </c>
    </row>
    <row r="115" spans="2:16" x14ac:dyDescent="0.25">
      <c r="B115" s="16">
        <v>9</v>
      </c>
      <c r="C115" s="21">
        <v>527</v>
      </c>
      <c r="D115" s="56" t="s">
        <v>129</v>
      </c>
      <c r="E115" s="17">
        <v>178.04356936970052</v>
      </c>
      <c r="F115" s="38" t="s">
        <v>17</v>
      </c>
      <c r="G115" s="35">
        <v>0</v>
      </c>
      <c r="H115" s="35">
        <v>6232.46</v>
      </c>
      <c r="I115" s="35">
        <v>105607.72</v>
      </c>
      <c r="J115" s="35">
        <v>2069.9499999999998</v>
      </c>
      <c r="K115" s="35">
        <v>364.22</v>
      </c>
      <c r="L115" s="18">
        <v>5589.07</v>
      </c>
      <c r="M115" s="36">
        <f t="shared" si="4"/>
        <v>4.8909225911151537E-2</v>
      </c>
      <c r="N115" s="18">
        <f t="shared" si="5"/>
        <v>119863.42000000001</v>
      </c>
      <c r="O115" s="19">
        <v>135</v>
      </c>
      <c r="P115" s="41">
        <f t="shared" si="6"/>
        <v>119728.42000000001</v>
      </c>
    </row>
    <row r="116" spans="2:16" x14ac:dyDescent="0.25">
      <c r="B116" s="16">
        <v>7</v>
      </c>
      <c r="C116" s="21">
        <v>531</v>
      </c>
      <c r="D116" s="56" t="s">
        <v>130</v>
      </c>
      <c r="E116" s="17">
        <v>2134.37</v>
      </c>
      <c r="F116" s="35" t="s">
        <v>16</v>
      </c>
      <c r="G116" s="35">
        <v>546182.8600000001</v>
      </c>
      <c r="H116" s="35">
        <v>0</v>
      </c>
      <c r="I116" s="35">
        <v>37254.699999999997</v>
      </c>
      <c r="J116" s="35">
        <v>16755.22</v>
      </c>
      <c r="K116" s="35">
        <v>52.89</v>
      </c>
      <c r="L116" s="18">
        <v>18831.88</v>
      </c>
      <c r="M116" s="36">
        <f t="shared" si="4"/>
        <v>3.1373620737655636E-2</v>
      </c>
      <c r="N116" s="18">
        <f t="shared" si="5"/>
        <v>619077.55000000005</v>
      </c>
      <c r="O116" s="19">
        <v>5174.5599999999995</v>
      </c>
      <c r="P116" s="41">
        <f t="shared" si="6"/>
        <v>613902.99</v>
      </c>
    </row>
    <row r="117" spans="2:16" x14ac:dyDescent="0.25">
      <c r="B117" s="16">
        <v>8</v>
      </c>
      <c r="C117" s="21">
        <v>537</v>
      </c>
      <c r="D117" s="56" t="s">
        <v>131</v>
      </c>
      <c r="E117" s="17">
        <v>21.43637439455869</v>
      </c>
      <c r="F117" s="35" t="s">
        <v>16</v>
      </c>
      <c r="G117" s="35">
        <v>0</v>
      </c>
      <c r="H117" s="35">
        <v>0</v>
      </c>
      <c r="I117" s="35">
        <v>7190.49</v>
      </c>
      <c r="J117" s="35">
        <v>355.31</v>
      </c>
      <c r="K117" s="35">
        <v>0</v>
      </c>
      <c r="L117" s="18">
        <v>233.48</v>
      </c>
      <c r="M117" s="36">
        <f t="shared" si="4"/>
        <v>3.0941715921439739E-2</v>
      </c>
      <c r="N117" s="18">
        <f t="shared" si="5"/>
        <v>7779.28</v>
      </c>
      <c r="O117" s="19">
        <v>0</v>
      </c>
      <c r="P117" s="41">
        <f t="shared" si="6"/>
        <v>7779.28</v>
      </c>
    </row>
    <row r="118" spans="2:16" x14ac:dyDescent="0.25">
      <c r="B118" s="16">
        <v>9</v>
      </c>
      <c r="C118" s="21">
        <v>543</v>
      </c>
      <c r="D118" s="56" t="s">
        <v>132</v>
      </c>
      <c r="E118" s="17">
        <v>64.881659320046367</v>
      </c>
      <c r="F118" s="38" t="s">
        <v>17</v>
      </c>
      <c r="G118" s="35">
        <v>0</v>
      </c>
      <c r="H118" s="35">
        <v>0</v>
      </c>
      <c r="I118" s="35">
        <v>40595.479999999996</v>
      </c>
      <c r="J118" s="35">
        <v>0</v>
      </c>
      <c r="K118" s="35">
        <v>0</v>
      </c>
      <c r="L118" s="18">
        <v>1507.01</v>
      </c>
      <c r="M118" s="36">
        <f t="shared" si="4"/>
        <v>3.712260576793279E-2</v>
      </c>
      <c r="N118" s="18">
        <f t="shared" si="5"/>
        <v>42102.49</v>
      </c>
      <c r="O118" s="19">
        <v>0</v>
      </c>
      <c r="P118" s="41">
        <f t="shared" si="6"/>
        <v>42102.49</v>
      </c>
    </row>
    <row r="119" spans="2:16" x14ac:dyDescent="0.25">
      <c r="B119" s="16">
        <v>8</v>
      </c>
      <c r="C119" s="21">
        <v>545</v>
      </c>
      <c r="D119" s="56" t="s">
        <v>133</v>
      </c>
      <c r="E119" s="17">
        <v>14.770835019629734</v>
      </c>
      <c r="F119" s="38" t="s">
        <v>17</v>
      </c>
      <c r="G119" s="35">
        <v>0</v>
      </c>
      <c r="H119" s="35">
        <v>0</v>
      </c>
      <c r="I119" s="35">
        <v>6363.86</v>
      </c>
      <c r="J119" s="35">
        <v>105</v>
      </c>
      <c r="K119" s="35">
        <v>0</v>
      </c>
      <c r="L119" s="18">
        <v>323.44</v>
      </c>
      <c r="M119" s="36">
        <f t="shared" si="4"/>
        <v>4.9999536239770222E-2</v>
      </c>
      <c r="N119" s="18">
        <f t="shared" si="5"/>
        <v>6792.2999999999993</v>
      </c>
      <c r="O119" s="19">
        <v>0</v>
      </c>
      <c r="P119" s="41">
        <f t="shared" si="6"/>
        <v>6792.2999999999993</v>
      </c>
    </row>
    <row r="120" spans="2:16" x14ac:dyDescent="0.25">
      <c r="B120" s="16">
        <v>9</v>
      </c>
      <c r="C120" s="21">
        <v>547</v>
      </c>
      <c r="D120" s="56" t="s">
        <v>134</v>
      </c>
      <c r="E120" s="17">
        <v>231.39171343327169</v>
      </c>
      <c r="F120" s="38" t="s">
        <v>17</v>
      </c>
      <c r="G120" s="35">
        <v>48535.12</v>
      </c>
      <c r="H120" s="35">
        <v>0</v>
      </c>
      <c r="I120" s="35">
        <v>65190.62</v>
      </c>
      <c r="J120" s="35">
        <v>2451.13</v>
      </c>
      <c r="K120" s="35">
        <v>782.37</v>
      </c>
      <c r="L120" s="18">
        <v>5847.96</v>
      </c>
      <c r="M120" s="36">
        <f t="shared" si="4"/>
        <v>4.9999982900025684E-2</v>
      </c>
      <c r="N120" s="18">
        <f t="shared" si="5"/>
        <v>122807.20000000001</v>
      </c>
      <c r="O120" s="19">
        <v>0</v>
      </c>
      <c r="P120" s="41">
        <f t="shared" si="6"/>
        <v>122807.20000000001</v>
      </c>
    </row>
    <row r="121" spans="2:16" x14ac:dyDescent="0.25">
      <c r="B121" s="16">
        <v>7</v>
      </c>
      <c r="C121" s="21">
        <v>550</v>
      </c>
      <c r="D121" s="56" t="s">
        <v>135</v>
      </c>
      <c r="E121" s="17">
        <v>257.69</v>
      </c>
      <c r="F121" s="38" t="s">
        <v>17</v>
      </c>
      <c r="G121" s="35">
        <v>0</v>
      </c>
      <c r="H121" s="35">
        <v>0</v>
      </c>
      <c r="I121" s="35">
        <v>393287.8</v>
      </c>
      <c r="J121" s="35">
        <v>2866.43</v>
      </c>
      <c r="K121" s="35">
        <v>0</v>
      </c>
      <c r="L121" s="18">
        <v>16387.419999999998</v>
      </c>
      <c r="M121" s="36">
        <f t="shared" si="4"/>
        <v>4.1366262831523976E-2</v>
      </c>
      <c r="N121" s="18">
        <f t="shared" si="5"/>
        <v>412541.64999999997</v>
      </c>
      <c r="O121" s="19">
        <v>100</v>
      </c>
      <c r="P121" s="41">
        <f t="shared" si="6"/>
        <v>412441.64999999997</v>
      </c>
    </row>
    <row r="122" spans="2:16" x14ac:dyDescent="0.25">
      <c r="B122" s="16">
        <v>7</v>
      </c>
      <c r="C122" s="21">
        <v>551</v>
      </c>
      <c r="D122" s="56" t="s">
        <v>136</v>
      </c>
      <c r="E122" s="17">
        <v>172.97</v>
      </c>
      <c r="F122" s="38" t="s">
        <v>17</v>
      </c>
      <c r="G122" s="35">
        <v>63631.4</v>
      </c>
      <c r="H122" s="35">
        <v>5119.9799999999996</v>
      </c>
      <c r="I122" s="35">
        <v>12281.56</v>
      </c>
      <c r="J122" s="35">
        <v>2080.6400000000003</v>
      </c>
      <c r="K122" s="35">
        <v>43.72</v>
      </c>
      <c r="L122" s="18">
        <v>2782.84</v>
      </c>
      <c r="M122" s="36">
        <f t="shared" si="4"/>
        <v>3.346477098222285E-2</v>
      </c>
      <c r="N122" s="18">
        <f t="shared" si="5"/>
        <v>85940.14</v>
      </c>
      <c r="O122" s="19">
        <v>201</v>
      </c>
      <c r="P122" s="41">
        <f t="shared" si="6"/>
        <v>85739.14</v>
      </c>
    </row>
    <row r="123" spans="2:16" x14ac:dyDescent="0.25">
      <c r="B123" s="16">
        <v>9</v>
      </c>
      <c r="C123" s="21">
        <v>552</v>
      </c>
      <c r="D123" s="56" t="s">
        <v>137</v>
      </c>
      <c r="E123" s="17">
        <v>114.55</v>
      </c>
      <c r="F123" s="38" t="s">
        <v>17</v>
      </c>
      <c r="G123" s="35">
        <v>24192.76</v>
      </c>
      <c r="H123" s="35">
        <v>2513.6999999999998</v>
      </c>
      <c r="I123" s="35">
        <v>75552.479999999996</v>
      </c>
      <c r="J123" s="35">
        <v>0</v>
      </c>
      <c r="K123" s="35">
        <v>1434.17</v>
      </c>
      <c r="L123" s="18">
        <v>5134.38</v>
      </c>
      <c r="M123" s="36">
        <f t="shared" si="4"/>
        <v>4.9515151006658015E-2</v>
      </c>
      <c r="N123" s="18">
        <f t="shared" si="5"/>
        <v>108827.49</v>
      </c>
      <c r="O123" s="19">
        <v>0</v>
      </c>
      <c r="P123" s="41">
        <f t="shared" si="6"/>
        <v>108827.49</v>
      </c>
    </row>
    <row r="124" spans="2:16" x14ac:dyDescent="0.25">
      <c r="B124" s="16">
        <v>7</v>
      </c>
      <c r="C124" s="21">
        <v>555</v>
      </c>
      <c r="D124" s="56" t="s">
        <v>138</v>
      </c>
      <c r="E124" s="17">
        <v>603.33664613851852</v>
      </c>
      <c r="F124" s="35" t="s">
        <v>16</v>
      </c>
      <c r="G124" s="35">
        <v>352279.54</v>
      </c>
      <c r="H124" s="35">
        <v>15791.84</v>
      </c>
      <c r="I124" s="35">
        <v>86399.62</v>
      </c>
      <c r="J124" s="35">
        <v>19458.940000000002</v>
      </c>
      <c r="K124" s="35">
        <v>2390.61</v>
      </c>
      <c r="L124" s="18">
        <v>16466.54</v>
      </c>
      <c r="M124" s="36">
        <f t="shared" si="4"/>
        <v>3.457029095217496E-2</v>
      </c>
      <c r="N124" s="18">
        <f t="shared" si="5"/>
        <v>492787.08999999997</v>
      </c>
      <c r="O124" s="19">
        <v>498</v>
      </c>
      <c r="P124" s="41">
        <f t="shared" si="6"/>
        <v>492289.08999999997</v>
      </c>
    </row>
    <row r="125" spans="2:16" x14ac:dyDescent="0.25">
      <c r="B125" s="16">
        <v>7</v>
      </c>
      <c r="C125" s="21">
        <v>556</v>
      </c>
      <c r="D125" s="56" t="s">
        <v>139</v>
      </c>
      <c r="E125" s="17">
        <v>391.24677594424628</v>
      </c>
      <c r="F125" s="38" t="s">
        <v>17</v>
      </c>
      <c r="G125" s="35">
        <v>131534.1</v>
      </c>
      <c r="H125" s="35">
        <v>806.97</v>
      </c>
      <c r="I125" s="35">
        <v>4972.22</v>
      </c>
      <c r="J125" s="35">
        <v>2966.87</v>
      </c>
      <c r="K125" s="35">
        <v>0</v>
      </c>
      <c r="L125" s="18">
        <v>4377.43</v>
      </c>
      <c r="M125" s="36">
        <f t="shared" si="4"/>
        <v>3.120491165678739E-2</v>
      </c>
      <c r="N125" s="18">
        <f t="shared" si="5"/>
        <v>144657.59</v>
      </c>
      <c r="O125" s="19">
        <v>350.51</v>
      </c>
      <c r="P125" s="41">
        <f t="shared" si="6"/>
        <v>144307.07999999999</v>
      </c>
    </row>
    <row r="126" spans="2:16" x14ac:dyDescent="0.25">
      <c r="B126" s="16">
        <v>7</v>
      </c>
      <c r="C126" s="21">
        <v>558</v>
      </c>
      <c r="D126" s="56" t="s">
        <v>140</v>
      </c>
      <c r="E126" s="17">
        <v>347.54359974511453</v>
      </c>
      <c r="F126" s="35" t="s">
        <v>16</v>
      </c>
      <c r="G126" s="35">
        <v>184414.86</v>
      </c>
      <c r="H126" s="35">
        <v>0</v>
      </c>
      <c r="I126" s="35">
        <v>39052.58</v>
      </c>
      <c r="J126" s="35">
        <v>445.6</v>
      </c>
      <c r="K126" s="35">
        <v>0</v>
      </c>
      <c r="L126" s="18">
        <v>6726.3</v>
      </c>
      <c r="M126" s="36">
        <f t="shared" si="4"/>
        <v>3.0039786874404457E-2</v>
      </c>
      <c r="N126" s="18">
        <f t="shared" si="5"/>
        <v>230639.34</v>
      </c>
      <c r="O126" s="19">
        <v>26698.63</v>
      </c>
      <c r="P126" s="41">
        <f t="shared" si="6"/>
        <v>203940.71</v>
      </c>
    </row>
    <row r="127" spans="2:16" x14ac:dyDescent="0.25">
      <c r="B127" s="16">
        <v>6</v>
      </c>
      <c r="C127" s="21">
        <v>562</v>
      </c>
      <c r="D127" s="56" t="s">
        <v>141</v>
      </c>
      <c r="E127" s="17">
        <v>55.566474597654711</v>
      </c>
      <c r="F127" s="38" t="s">
        <v>17</v>
      </c>
      <c r="G127" s="35">
        <v>39197.910000000003</v>
      </c>
      <c r="H127" s="35">
        <v>0</v>
      </c>
      <c r="I127" s="35">
        <v>6308.84</v>
      </c>
      <c r="J127" s="35">
        <v>691.09</v>
      </c>
      <c r="K127" s="35">
        <v>0</v>
      </c>
      <c r="L127" s="18">
        <v>1399.76</v>
      </c>
      <c r="M127" s="36">
        <f t="shared" si="4"/>
        <v>3.0299252086244725E-2</v>
      </c>
      <c r="N127" s="18">
        <f t="shared" si="5"/>
        <v>47597.599999999999</v>
      </c>
      <c r="O127" s="19">
        <v>0</v>
      </c>
      <c r="P127" s="41">
        <f t="shared" si="6"/>
        <v>47597.599999999999</v>
      </c>
    </row>
    <row r="128" spans="2:16" x14ac:dyDescent="0.25">
      <c r="B128" s="16">
        <v>5</v>
      </c>
      <c r="C128" s="21">
        <v>565</v>
      </c>
      <c r="D128" s="56" t="s">
        <v>142</v>
      </c>
      <c r="E128" s="17">
        <v>471.64773139908056</v>
      </c>
      <c r="F128" s="38" t="s">
        <v>17</v>
      </c>
      <c r="G128" s="35">
        <v>119487.51</v>
      </c>
      <c r="H128" s="35">
        <v>17667.939999999999</v>
      </c>
      <c r="I128" s="35">
        <v>17411.329999999998</v>
      </c>
      <c r="J128" s="35">
        <v>5090.9399999999996</v>
      </c>
      <c r="K128" s="35">
        <v>767.31</v>
      </c>
      <c r="L128" s="18">
        <v>5307.98</v>
      </c>
      <c r="M128" s="36">
        <f t="shared" si="4"/>
        <v>3.3086981501577406E-2</v>
      </c>
      <c r="N128" s="18">
        <f t="shared" si="5"/>
        <v>165733.00999999998</v>
      </c>
      <c r="O128" s="19">
        <v>710</v>
      </c>
      <c r="P128" s="41">
        <f t="shared" si="6"/>
        <v>165023.00999999998</v>
      </c>
    </row>
    <row r="129" spans="2:16" x14ac:dyDescent="0.25">
      <c r="B129" s="16">
        <v>9</v>
      </c>
      <c r="C129" s="21">
        <v>567</v>
      </c>
      <c r="D129" s="56" t="s">
        <v>143</v>
      </c>
      <c r="E129" s="17">
        <v>343.68793351840543</v>
      </c>
      <c r="F129" s="38" t="s">
        <v>17</v>
      </c>
      <c r="G129" s="35">
        <v>69505.77</v>
      </c>
      <c r="H129" s="35">
        <v>20263.080000000002</v>
      </c>
      <c r="I129" s="35">
        <v>93172.04</v>
      </c>
      <c r="J129" s="35">
        <v>2663.5</v>
      </c>
      <c r="K129" s="35">
        <v>681.64</v>
      </c>
      <c r="L129" s="18">
        <v>8909.0400000000009</v>
      </c>
      <c r="M129" s="36">
        <f t="shared" si="4"/>
        <v>4.7824520174701235E-2</v>
      </c>
      <c r="N129" s="18">
        <f t="shared" si="5"/>
        <v>195195.07000000004</v>
      </c>
      <c r="O129" s="19">
        <v>152</v>
      </c>
      <c r="P129" s="41">
        <f t="shared" si="6"/>
        <v>195043.07000000004</v>
      </c>
    </row>
    <row r="130" spans="2:16" x14ac:dyDescent="0.25">
      <c r="B130" s="16">
        <v>7</v>
      </c>
      <c r="C130" s="21">
        <v>600</v>
      </c>
      <c r="D130" s="56" t="s">
        <v>144</v>
      </c>
      <c r="E130" s="17">
        <v>804.36</v>
      </c>
      <c r="F130" s="35" t="s">
        <v>16</v>
      </c>
      <c r="G130" s="35">
        <v>176638.95</v>
      </c>
      <c r="H130" s="35">
        <v>52591.13</v>
      </c>
      <c r="I130" s="35">
        <v>1996.73</v>
      </c>
      <c r="J130" s="35">
        <v>12256.83</v>
      </c>
      <c r="K130" s="35">
        <v>0</v>
      </c>
      <c r="L130" s="18">
        <v>7669.1</v>
      </c>
      <c r="M130" s="36">
        <f t="shared" si="4"/>
        <v>3.1497393418301121E-2</v>
      </c>
      <c r="N130" s="18">
        <f t="shared" si="5"/>
        <v>251152.74000000002</v>
      </c>
      <c r="O130" s="19">
        <v>0</v>
      </c>
      <c r="P130" s="41">
        <f t="shared" si="6"/>
        <v>251152.74000000002</v>
      </c>
    </row>
    <row r="131" spans="2:16" x14ac:dyDescent="0.25">
      <c r="B131" s="16">
        <v>4</v>
      </c>
      <c r="C131" s="21">
        <v>601</v>
      </c>
      <c r="D131" s="56" t="s">
        <v>145</v>
      </c>
      <c r="E131" s="17">
        <v>5915.7199999999993</v>
      </c>
      <c r="F131" s="38" t="s">
        <v>17</v>
      </c>
      <c r="G131" s="35">
        <v>1972362.83</v>
      </c>
      <c r="H131" s="35">
        <v>229077.53</v>
      </c>
      <c r="I131" s="35">
        <v>711009.04</v>
      </c>
      <c r="J131" s="35">
        <v>55075.08</v>
      </c>
      <c r="K131" s="35">
        <v>11345.07</v>
      </c>
      <c r="L131" s="18">
        <v>99809.53</v>
      </c>
      <c r="M131" s="36">
        <f t="shared" si="4"/>
        <v>3.3505841167163562E-2</v>
      </c>
      <c r="N131" s="18">
        <f t="shared" si="5"/>
        <v>3078679.0799999996</v>
      </c>
      <c r="O131" s="19">
        <v>303552.10000000003</v>
      </c>
      <c r="P131" s="41">
        <f t="shared" si="6"/>
        <v>2775126.9799999995</v>
      </c>
    </row>
    <row r="132" spans="2:16" x14ac:dyDescent="0.25">
      <c r="B132" s="16">
        <v>8</v>
      </c>
      <c r="C132" s="21">
        <v>602</v>
      </c>
      <c r="D132" s="56" t="s">
        <v>146</v>
      </c>
      <c r="E132" s="17">
        <v>12.767721505092435</v>
      </c>
      <c r="F132" s="35" t="s">
        <v>16</v>
      </c>
      <c r="G132" s="35">
        <v>12658.69</v>
      </c>
      <c r="H132" s="35">
        <v>0</v>
      </c>
      <c r="I132" s="35">
        <v>0</v>
      </c>
      <c r="J132" s="35">
        <v>2674</v>
      </c>
      <c r="K132" s="35">
        <v>0</v>
      </c>
      <c r="L132" s="18">
        <v>513.46</v>
      </c>
      <c r="M132" s="36">
        <f t="shared" si="4"/>
        <v>3.3487926776058212E-2</v>
      </c>
      <c r="N132" s="18">
        <f t="shared" si="5"/>
        <v>15846.150000000001</v>
      </c>
      <c r="O132" s="19">
        <v>0</v>
      </c>
      <c r="P132" s="41">
        <f t="shared" si="6"/>
        <v>15846.150000000001</v>
      </c>
    </row>
    <row r="133" spans="2:16" x14ac:dyDescent="0.25">
      <c r="B133" s="16">
        <v>6</v>
      </c>
      <c r="C133" s="21">
        <v>603</v>
      </c>
      <c r="D133" s="56" t="s">
        <v>147</v>
      </c>
      <c r="E133" s="17">
        <v>109.56634963052151</v>
      </c>
      <c r="F133" s="35" t="s">
        <v>16</v>
      </c>
      <c r="G133" s="35">
        <v>79085.649999999994</v>
      </c>
      <c r="H133" s="35">
        <v>0</v>
      </c>
      <c r="I133" s="35">
        <v>0</v>
      </c>
      <c r="J133" s="35">
        <v>3971.65</v>
      </c>
      <c r="K133" s="35">
        <v>0</v>
      </c>
      <c r="L133" s="18">
        <v>2571.15</v>
      </c>
      <c r="M133" s="36">
        <f t="shared" si="4"/>
        <v>3.0956339779886904E-2</v>
      </c>
      <c r="N133" s="18">
        <f t="shared" si="5"/>
        <v>85628.449999999983</v>
      </c>
      <c r="O133" s="19">
        <v>0</v>
      </c>
      <c r="P133" s="41">
        <f t="shared" si="6"/>
        <v>85628.449999999983</v>
      </c>
    </row>
    <row r="134" spans="2:16" x14ac:dyDescent="0.25">
      <c r="B134" s="16">
        <v>7</v>
      </c>
      <c r="C134" s="21">
        <v>604</v>
      </c>
      <c r="D134" s="56" t="s">
        <v>148</v>
      </c>
      <c r="E134" s="17">
        <v>727.41720759868917</v>
      </c>
      <c r="F134" s="35" t="s">
        <v>16</v>
      </c>
      <c r="G134" s="35">
        <v>157076.81</v>
      </c>
      <c r="H134" s="35">
        <v>32599.22</v>
      </c>
      <c r="I134" s="35">
        <v>34303.879999999997</v>
      </c>
      <c r="J134" s="35">
        <v>5516.29</v>
      </c>
      <c r="K134" s="35">
        <v>1588.84</v>
      </c>
      <c r="L134" s="18">
        <v>7783.12</v>
      </c>
      <c r="M134" s="36">
        <f t="shared" si="4"/>
        <v>3.3680760987383693E-2</v>
      </c>
      <c r="N134" s="18">
        <f t="shared" si="5"/>
        <v>238868.16</v>
      </c>
      <c r="O134" s="19">
        <v>30079.71</v>
      </c>
      <c r="P134" s="41">
        <f t="shared" si="6"/>
        <v>208788.45</v>
      </c>
    </row>
    <row r="135" spans="2:16" x14ac:dyDescent="0.25">
      <c r="B135" s="16">
        <v>8</v>
      </c>
      <c r="C135" s="21">
        <v>605</v>
      </c>
      <c r="D135" s="56" t="s">
        <v>149</v>
      </c>
      <c r="E135" s="17">
        <v>10.431092897352221</v>
      </c>
      <c r="F135" s="35" t="s">
        <v>16</v>
      </c>
      <c r="G135" s="35">
        <v>0</v>
      </c>
      <c r="H135" s="35">
        <v>0</v>
      </c>
      <c r="I135" s="35">
        <v>6858.41</v>
      </c>
      <c r="J135" s="35">
        <v>312.52</v>
      </c>
      <c r="K135" s="35">
        <v>0</v>
      </c>
      <c r="L135" s="18">
        <v>221.38</v>
      </c>
      <c r="M135" s="36">
        <f t="shared" ref="M135:M198" si="7">L135/(N135-L135)</f>
        <v>3.0871867386796412E-2</v>
      </c>
      <c r="N135" s="18">
        <f t="shared" ref="N135:N198" si="8">G135+H135+I135+J135+K135+L135</f>
        <v>7392.31</v>
      </c>
      <c r="O135" s="19">
        <v>0</v>
      </c>
      <c r="P135" s="41">
        <f t="shared" ref="P135:P198" si="9">N135-O135</f>
        <v>7392.31</v>
      </c>
    </row>
    <row r="136" spans="2:16" x14ac:dyDescent="0.25">
      <c r="B136" s="16">
        <v>8</v>
      </c>
      <c r="C136" s="21">
        <v>607</v>
      </c>
      <c r="D136" s="56" t="s">
        <v>150</v>
      </c>
      <c r="E136" s="17">
        <v>15.646639346028332</v>
      </c>
      <c r="F136" s="35" t="s">
        <v>16</v>
      </c>
      <c r="G136" s="35">
        <v>0</v>
      </c>
      <c r="H136" s="35">
        <v>0</v>
      </c>
      <c r="I136" s="35">
        <v>10287.620000000001</v>
      </c>
      <c r="J136" s="35">
        <v>644.94000000000005</v>
      </c>
      <c r="K136" s="35">
        <v>0</v>
      </c>
      <c r="L136" s="18">
        <v>340.88</v>
      </c>
      <c r="M136" s="36">
        <f t="shared" si="7"/>
        <v>3.1180254213102873E-2</v>
      </c>
      <c r="N136" s="18">
        <f t="shared" si="8"/>
        <v>11273.44</v>
      </c>
      <c r="O136" s="19">
        <v>0</v>
      </c>
      <c r="P136" s="41">
        <f t="shared" si="9"/>
        <v>11273.44</v>
      </c>
    </row>
    <row r="137" spans="2:16" x14ac:dyDescent="0.25">
      <c r="B137" s="16">
        <v>8</v>
      </c>
      <c r="C137" s="21">
        <v>610</v>
      </c>
      <c r="D137" s="56" t="s">
        <v>151</v>
      </c>
      <c r="E137" s="17">
        <v>73.259013247540878</v>
      </c>
      <c r="F137" s="38" t="s">
        <v>17</v>
      </c>
      <c r="G137" s="35">
        <v>0</v>
      </c>
      <c r="H137" s="35">
        <v>0</v>
      </c>
      <c r="I137" s="35">
        <v>30388.42</v>
      </c>
      <c r="J137" s="35">
        <v>200</v>
      </c>
      <c r="K137" s="35">
        <v>0</v>
      </c>
      <c r="L137" s="18">
        <v>1190.26</v>
      </c>
      <c r="M137" s="36">
        <f t="shared" si="7"/>
        <v>3.8912111184559388E-2</v>
      </c>
      <c r="N137" s="18">
        <f t="shared" si="8"/>
        <v>31778.679999999997</v>
      </c>
      <c r="O137" s="19">
        <v>0</v>
      </c>
      <c r="P137" s="41">
        <f t="shared" si="9"/>
        <v>31778.679999999997</v>
      </c>
    </row>
    <row r="138" spans="2:16" x14ac:dyDescent="0.25">
      <c r="B138" s="16">
        <v>8</v>
      </c>
      <c r="C138" s="21">
        <v>611</v>
      </c>
      <c r="D138" s="56" t="s">
        <v>152</v>
      </c>
      <c r="E138" s="17">
        <v>19.550165032086241</v>
      </c>
      <c r="F138" s="38" t="s">
        <v>17</v>
      </c>
      <c r="G138" s="35">
        <v>0</v>
      </c>
      <c r="H138" s="35">
        <v>9547.0400000000009</v>
      </c>
      <c r="I138" s="35">
        <v>19895.48</v>
      </c>
      <c r="J138" s="35">
        <v>400</v>
      </c>
      <c r="K138" s="35">
        <v>0</v>
      </c>
      <c r="L138" s="18">
        <v>1301.19</v>
      </c>
      <c r="M138" s="36">
        <f t="shared" si="7"/>
        <v>4.3601880806312603E-2</v>
      </c>
      <c r="N138" s="18">
        <f t="shared" si="8"/>
        <v>31143.71</v>
      </c>
      <c r="O138" s="19">
        <v>0</v>
      </c>
      <c r="P138" s="41">
        <f t="shared" si="9"/>
        <v>31143.71</v>
      </c>
    </row>
    <row r="139" spans="2:16" x14ac:dyDescent="0.25">
      <c r="B139" s="16">
        <v>7</v>
      </c>
      <c r="C139" s="21">
        <v>612</v>
      </c>
      <c r="D139" s="56" t="s">
        <v>153</v>
      </c>
      <c r="E139" s="17">
        <v>488.86576888424196</v>
      </c>
      <c r="F139" s="35" t="s">
        <v>16</v>
      </c>
      <c r="G139" s="35">
        <v>162379.07</v>
      </c>
      <c r="H139" s="35">
        <v>61448.3</v>
      </c>
      <c r="I139" s="35">
        <v>35024.769999999997</v>
      </c>
      <c r="J139" s="35">
        <v>2000.4099999999999</v>
      </c>
      <c r="K139" s="35">
        <v>5088</v>
      </c>
      <c r="L139" s="18">
        <v>12068.06</v>
      </c>
      <c r="M139" s="36">
        <f t="shared" si="7"/>
        <v>4.5378788605197666E-2</v>
      </c>
      <c r="N139" s="18">
        <f t="shared" si="8"/>
        <v>278008.61</v>
      </c>
      <c r="O139" s="19">
        <v>7776.44</v>
      </c>
      <c r="P139" s="41">
        <f t="shared" si="9"/>
        <v>270232.17</v>
      </c>
    </row>
    <row r="140" spans="2:16" x14ac:dyDescent="0.25">
      <c r="B140" s="16">
        <v>8</v>
      </c>
      <c r="C140" s="21">
        <v>616</v>
      </c>
      <c r="D140" s="56" t="s">
        <v>154</v>
      </c>
      <c r="E140" s="17">
        <v>186.85</v>
      </c>
      <c r="F140" s="38" t="s">
        <v>17</v>
      </c>
      <c r="G140" s="35">
        <v>0</v>
      </c>
      <c r="H140" s="35">
        <v>56036.05</v>
      </c>
      <c r="I140" s="35">
        <v>186918.09</v>
      </c>
      <c r="J140" s="35">
        <v>2203.6999999999998</v>
      </c>
      <c r="K140" s="35">
        <v>16.53</v>
      </c>
      <c r="L140" s="18">
        <v>11138</v>
      </c>
      <c r="M140" s="36">
        <f t="shared" si="7"/>
        <v>4.5428892098305376E-2</v>
      </c>
      <c r="N140" s="18">
        <f t="shared" si="8"/>
        <v>256312.37000000002</v>
      </c>
      <c r="O140" s="19">
        <v>0</v>
      </c>
      <c r="P140" s="41">
        <f t="shared" si="9"/>
        <v>256312.37000000002</v>
      </c>
    </row>
    <row r="141" spans="2:16" x14ac:dyDescent="0.25">
      <c r="B141" s="16">
        <v>6</v>
      </c>
      <c r="C141" s="21">
        <v>618</v>
      </c>
      <c r="D141" s="56" t="s">
        <v>155</v>
      </c>
      <c r="E141" s="17">
        <v>22.913731248399976</v>
      </c>
      <c r="F141" s="38" t="s">
        <v>17</v>
      </c>
      <c r="G141" s="35">
        <v>15860</v>
      </c>
      <c r="H141" s="35">
        <v>0</v>
      </c>
      <c r="I141" s="35">
        <v>0</v>
      </c>
      <c r="J141" s="35">
        <v>0</v>
      </c>
      <c r="K141" s="35">
        <v>0</v>
      </c>
      <c r="L141" s="18">
        <v>475.8</v>
      </c>
      <c r="M141" s="36">
        <f t="shared" si="7"/>
        <v>3.0000000000000002E-2</v>
      </c>
      <c r="N141" s="18">
        <f t="shared" si="8"/>
        <v>16335.8</v>
      </c>
      <c r="O141" s="19">
        <v>0</v>
      </c>
      <c r="P141" s="41">
        <f t="shared" si="9"/>
        <v>16335.8</v>
      </c>
    </row>
    <row r="142" spans="2:16" x14ac:dyDescent="0.25">
      <c r="B142" s="16">
        <v>6</v>
      </c>
      <c r="C142" s="21">
        <v>620</v>
      </c>
      <c r="D142" s="56" t="s">
        <v>156</v>
      </c>
      <c r="E142" s="17">
        <v>247.11841445539267</v>
      </c>
      <c r="F142" s="38" t="s">
        <v>17</v>
      </c>
      <c r="G142" s="35">
        <v>104319.37</v>
      </c>
      <c r="H142" s="35">
        <v>0</v>
      </c>
      <c r="I142" s="35">
        <v>9150</v>
      </c>
      <c r="J142" s="35">
        <v>1653.98</v>
      </c>
      <c r="K142" s="35">
        <v>0</v>
      </c>
      <c r="L142" s="18">
        <v>3486.78</v>
      </c>
      <c r="M142" s="36">
        <f t="shared" si="7"/>
        <v>3.028733962310861E-2</v>
      </c>
      <c r="N142" s="18">
        <f t="shared" si="8"/>
        <v>118610.12999999999</v>
      </c>
      <c r="O142" s="19">
        <v>0</v>
      </c>
      <c r="P142" s="41">
        <f t="shared" si="9"/>
        <v>118610.12999999999</v>
      </c>
    </row>
    <row r="143" spans="2:16" x14ac:dyDescent="0.25">
      <c r="B143" s="16">
        <v>6</v>
      </c>
      <c r="C143" s="21">
        <v>622</v>
      </c>
      <c r="D143" s="56" t="s">
        <v>157</v>
      </c>
      <c r="E143" s="17">
        <v>117.76088798616892</v>
      </c>
      <c r="F143" s="38" t="s">
        <v>17</v>
      </c>
      <c r="G143" s="35">
        <v>67306.429999999993</v>
      </c>
      <c r="H143" s="35">
        <v>0</v>
      </c>
      <c r="I143" s="35">
        <v>10934.78</v>
      </c>
      <c r="J143" s="35">
        <v>120</v>
      </c>
      <c r="K143" s="35">
        <v>0</v>
      </c>
      <c r="L143" s="18">
        <v>2571.9299999999998</v>
      </c>
      <c r="M143" s="36">
        <f t="shared" si="7"/>
        <v>3.2821468683293685E-2</v>
      </c>
      <c r="N143" s="18">
        <f t="shared" si="8"/>
        <v>80933.139999999985</v>
      </c>
      <c r="O143" s="19">
        <v>715</v>
      </c>
      <c r="P143" s="41">
        <f t="shared" si="9"/>
        <v>80218.139999999985</v>
      </c>
    </row>
    <row r="144" spans="2:16" x14ac:dyDescent="0.25">
      <c r="B144" s="16">
        <v>6</v>
      </c>
      <c r="C144" s="21">
        <v>623</v>
      </c>
      <c r="D144" s="56" t="s">
        <v>158</v>
      </c>
      <c r="E144" s="17">
        <v>238.88534218865161</v>
      </c>
      <c r="F144" s="38" t="s">
        <v>17</v>
      </c>
      <c r="G144" s="35">
        <v>80576</v>
      </c>
      <c r="H144" s="35">
        <v>0</v>
      </c>
      <c r="I144" s="35">
        <v>0</v>
      </c>
      <c r="J144" s="35">
        <v>2741</v>
      </c>
      <c r="K144" s="35">
        <v>0</v>
      </c>
      <c r="L144" s="18">
        <v>2554.33</v>
      </c>
      <c r="M144" s="36">
        <f t="shared" si="7"/>
        <v>3.0657968961916533E-2</v>
      </c>
      <c r="N144" s="18">
        <f t="shared" si="8"/>
        <v>85871.33</v>
      </c>
      <c r="O144" s="19">
        <v>0</v>
      </c>
      <c r="P144" s="41">
        <f t="shared" si="9"/>
        <v>85871.33</v>
      </c>
    </row>
    <row r="145" spans="2:16" x14ac:dyDescent="0.25">
      <c r="B145" s="16">
        <v>6</v>
      </c>
      <c r="C145" s="21">
        <v>626</v>
      </c>
      <c r="D145" s="56" t="s">
        <v>159</v>
      </c>
      <c r="E145" s="17">
        <v>22.444815850951411</v>
      </c>
      <c r="F145" s="38" t="s">
        <v>17</v>
      </c>
      <c r="G145" s="35">
        <v>14643.48</v>
      </c>
      <c r="H145" s="35">
        <v>0</v>
      </c>
      <c r="I145" s="35">
        <v>2438.16</v>
      </c>
      <c r="J145" s="35">
        <v>0</v>
      </c>
      <c r="K145" s="35">
        <v>0</v>
      </c>
      <c r="L145" s="18">
        <v>512.45000000000005</v>
      </c>
      <c r="M145" s="36">
        <f t="shared" si="7"/>
        <v>3.0000046833910565E-2</v>
      </c>
      <c r="N145" s="18">
        <f t="shared" si="8"/>
        <v>17594.09</v>
      </c>
      <c r="O145" s="19">
        <v>0</v>
      </c>
      <c r="P145" s="41">
        <f t="shared" si="9"/>
        <v>17594.09</v>
      </c>
    </row>
    <row r="146" spans="2:16" x14ac:dyDescent="0.25">
      <c r="B146" s="16">
        <v>6</v>
      </c>
      <c r="C146" s="21">
        <v>627</v>
      </c>
      <c r="D146" s="56" t="s">
        <v>160</v>
      </c>
      <c r="E146" s="17">
        <v>172.58791907246243</v>
      </c>
      <c r="F146" s="38" t="s">
        <v>17</v>
      </c>
      <c r="G146" s="35">
        <v>34048.559999999998</v>
      </c>
      <c r="H146" s="35">
        <v>0</v>
      </c>
      <c r="I146" s="35">
        <v>42341.21</v>
      </c>
      <c r="J146" s="35">
        <v>0</v>
      </c>
      <c r="K146" s="35">
        <v>0</v>
      </c>
      <c r="L146" s="18">
        <v>2291.69</v>
      </c>
      <c r="M146" s="36">
        <f t="shared" si="7"/>
        <v>2.999995941864991E-2</v>
      </c>
      <c r="N146" s="18">
        <f t="shared" si="8"/>
        <v>78681.459999999992</v>
      </c>
      <c r="O146" s="19">
        <v>0</v>
      </c>
      <c r="P146" s="41">
        <f t="shared" si="9"/>
        <v>78681.459999999992</v>
      </c>
    </row>
    <row r="147" spans="2:16" x14ac:dyDescent="0.25">
      <c r="B147" s="16">
        <v>9</v>
      </c>
      <c r="C147" s="21">
        <v>629</v>
      </c>
      <c r="D147" s="56" t="s">
        <v>161</v>
      </c>
      <c r="E147" s="17">
        <v>258.73</v>
      </c>
      <c r="F147" s="38" t="s">
        <v>17</v>
      </c>
      <c r="G147" s="35">
        <v>0</v>
      </c>
      <c r="H147" s="35">
        <v>14691.72</v>
      </c>
      <c r="I147" s="35">
        <v>155686.41</v>
      </c>
      <c r="J147" s="35">
        <v>1601.43</v>
      </c>
      <c r="K147" s="35">
        <v>2850.4</v>
      </c>
      <c r="L147" s="18">
        <v>8447.66</v>
      </c>
      <c r="M147" s="36">
        <f t="shared" si="7"/>
        <v>4.8319292642977213E-2</v>
      </c>
      <c r="N147" s="18">
        <f t="shared" si="8"/>
        <v>183277.62</v>
      </c>
      <c r="O147" s="19">
        <v>561.61</v>
      </c>
      <c r="P147" s="41">
        <f t="shared" si="9"/>
        <v>182716.01</v>
      </c>
    </row>
    <row r="148" spans="2:16" x14ac:dyDescent="0.25">
      <c r="B148" s="16">
        <v>9</v>
      </c>
      <c r="C148" s="21">
        <v>630</v>
      </c>
      <c r="D148" s="56" t="s">
        <v>162</v>
      </c>
      <c r="E148" s="17">
        <v>179.48000000000002</v>
      </c>
      <c r="F148" s="38" t="s">
        <v>17</v>
      </c>
      <c r="G148" s="35">
        <v>0</v>
      </c>
      <c r="H148" s="35">
        <v>8545.7099999999991</v>
      </c>
      <c r="I148" s="35">
        <v>208522.63</v>
      </c>
      <c r="J148" s="35">
        <v>358.71999999999997</v>
      </c>
      <c r="K148" s="35">
        <v>4812.49</v>
      </c>
      <c r="L148" s="18">
        <v>10941.06</v>
      </c>
      <c r="M148" s="36">
        <f t="shared" si="7"/>
        <v>4.9230931218138263E-2</v>
      </c>
      <c r="N148" s="18">
        <f t="shared" si="8"/>
        <v>233180.61</v>
      </c>
      <c r="O148" s="19">
        <v>2518.79</v>
      </c>
      <c r="P148" s="41">
        <f t="shared" si="9"/>
        <v>230661.81999999998</v>
      </c>
    </row>
    <row r="149" spans="2:16" x14ac:dyDescent="0.25">
      <c r="B149" s="16">
        <v>6</v>
      </c>
      <c r="C149" s="21">
        <v>634</v>
      </c>
      <c r="D149" s="56" t="s">
        <v>163</v>
      </c>
      <c r="E149" s="17">
        <v>648.63374679368712</v>
      </c>
      <c r="F149" s="35" t="s">
        <v>16</v>
      </c>
      <c r="G149" s="35">
        <v>288344.58</v>
      </c>
      <c r="H149" s="35">
        <v>69124.320000000007</v>
      </c>
      <c r="I149" s="35">
        <v>184996.02000000002</v>
      </c>
      <c r="J149" s="35">
        <v>11222.03</v>
      </c>
      <c r="K149" s="35">
        <v>10216.92</v>
      </c>
      <c r="L149" s="18">
        <v>18761.490000000002</v>
      </c>
      <c r="M149" s="36">
        <f t="shared" si="7"/>
        <v>3.3270723962224268E-2</v>
      </c>
      <c r="N149" s="18">
        <f t="shared" si="8"/>
        <v>582665.3600000001</v>
      </c>
      <c r="O149" s="19">
        <v>0</v>
      </c>
      <c r="P149" s="41">
        <f t="shared" si="9"/>
        <v>582665.3600000001</v>
      </c>
    </row>
    <row r="150" spans="2:16" x14ac:dyDescent="0.25">
      <c r="B150" s="16">
        <v>7</v>
      </c>
      <c r="C150" s="21">
        <v>635</v>
      </c>
      <c r="D150" s="56" t="s">
        <v>164</v>
      </c>
      <c r="E150" s="17">
        <v>48.589999999999996</v>
      </c>
      <c r="F150" s="38" t="s">
        <v>17</v>
      </c>
      <c r="G150" s="35">
        <v>39990.51</v>
      </c>
      <c r="H150" s="35">
        <v>0</v>
      </c>
      <c r="I150" s="35">
        <v>0</v>
      </c>
      <c r="J150" s="35">
        <v>644</v>
      </c>
      <c r="K150" s="35">
        <v>0</v>
      </c>
      <c r="L150" s="18">
        <v>1231.92</v>
      </c>
      <c r="M150" s="36">
        <f t="shared" si="7"/>
        <v>3.0317087618381519E-2</v>
      </c>
      <c r="N150" s="18">
        <f t="shared" si="8"/>
        <v>41866.43</v>
      </c>
      <c r="O150" s="19">
        <v>7688.1000000000013</v>
      </c>
      <c r="P150" s="41">
        <f t="shared" si="9"/>
        <v>34178.33</v>
      </c>
    </row>
    <row r="151" spans="2:16" x14ac:dyDescent="0.25">
      <c r="B151" s="16">
        <v>6</v>
      </c>
      <c r="C151" s="21">
        <v>636</v>
      </c>
      <c r="D151" s="56" t="s">
        <v>165</v>
      </c>
      <c r="E151" s="17">
        <v>72.113777565310741</v>
      </c>
      <c r="F151" s="38" t="s">
        <v>17</v>
      </c>
      <c r="G151" s="35">
        <v>72648</v>
      </c>
      <c r="H151" s="35">
        <v>0</v>
      </c>
      <c r="I151" s="35">
        <v>0</v>
      </c>
      <c r="J151" s="35">
        <v>0</v>
      </c>
      <c r="K151" s="35">
        <v>0</v>
      </c>
      <c r="L151" s="18">
        <v>2179.44</v>
      </c>
      <c r="M151" s="36">
        <f t="shared" si="7"/>
        <v>3.0000000000000002E-2</v>
      </c>
      <c r="N151" s="18">
        <f t="shared" si="8"/>
        <v>74827.44</v>
      </c>
      <c r="O151" s="19">
        <v>76212</v>
      </c>
      <c r="P151" s="41">
        <f t="shared" si="9"/>
        <v>-1384.5599999999977</v>
      </c>
    </row>
    <row r="152" spans="2:16" x14ac:dyDescent="0.25">
      <c r="B152" s="16">
        <v>8</v>
      </c>
      <c r="C152" s="21">
        <v>637</v>
      </c>
      <c r="D152" s="56" t="s">
        <v>166</v>
      </c>
      <c r="E152" s="17">
        <v>2.2728298744230755</v>
      </c>
      <c r="F152" s="35" t="s">
        <v>16</v>
      </c>
      <c r="G152" s="35">
        <v>0</v>
      </c>
      <c r="H152" s="35">
        <v>0</v>
      </c>
      <c r="I152" s="35">
        <v>5683.93</v>
      </c>
      <c r="J152" s="35">
        <v>1241.97</v>
      </c>
      <c r="K152" s="35">
        <v>0</v>
      </c>
      <c r="L152" s="18">
        <v>232.62</v>
      </c>
      <c r="M152" s="36">
        <f t="shared" si="7"/>
        <v>3.358697064641418E-2</v>
      </c>
      <c r="N152" s="18">
        <f t="shared" si="8"/>
        <v>7158.52</v>
      </c>
      <c r="O152" s="19">
        <v>0</v>
      </c>
      <c r="P152" s="41">
        <f t="shared" si="9"/>
        <v>7158.52</v>
      </c>
    </row>
    <row r="153" spans="2:16" x14ac:dyDescent="0.25">
      <c r="B153" s="16">
        <v>8</v>
      </c>
      <c r="C153" s="21">
        <v>638</v>
      </c>
      <c r="D153" s="56" t="s">
        <v>167</v>
      </c>
      <c r="E153" s="17">
        <v>10.470967105675433</v>
      </c>
      <c r="F153" s="35" t="s">
        <v>16</v>
      </c>
      <c r="G153" s="35">
        <v>455.7</v>
      </c>
      <c r="H153" s="35">
        <v>984.34</v>
      </c>
      <c r="I153" s="35">
        <v>14720.6</v>
      </c>
      <c r="J153" s="35">
        <v>3424</v>
      </c>
      <c r="K153" s="35">
        <v>0</v>
      </c>
      <c r="L153" s="18">
        <v>791.34</v>
      </c>
      <c r="M153" s="36">
        <f t="shared" si="7"/>
        <v>4.040615502761348E-2</v>
      </c>
      <c r="N153" s="18">
        <f t="shared" si="8"/>
        <v>20375.98</v>
      </c>
      <c r="O153" s="19">
        <v>0</v>
      </c>
      <c r="P153" s="41">
        <f t="shared" si="9"/>
        <v>20375.98</v>
      </c>
    </row>
    <row r="154" spans="2:16" x14ac:dyDescent="0.25">
      <c r="B154" s="16">
        <v>8</v>
      </c>
      <c r="C154" s="21">
        <v>639</v>
      </c>
      <c r="D154" s="56" t="s">
        <v>168</v>
      </c>
      <c r="E154" s="17">
        <v>21.173204619625494</v>
      </c>
      <c r="F154" s="35" t="s">
        <v>16</v>
      </c>
      <c r="G154" s="35">
        <v>0</v>
      </c>
      <c r="H154" s="35">
        <v>0</v>
      </c>
      <c r="I154" s="35">
        <v>16741</v>
      </c>
      <c r="J154" s="35">
        <v>0</v>
      </c>
      <c r="K154" s="35">
        <v>0</v>
      </c>
      <c r="L154" s="18">
        <v>502.23</v>
      </c>
      <c r="M154" s="36">
        <f t="shared" si="7"/>
        <v>3.0000000000000002E-2</v>
      </c>
      <c r="N154" s="18">
        <f t="shared" si="8"/>
        <v>17243.23</v>
      </c>
      <c r="O154" s="19">
        <v>0</v>
      </c>
      <c r="P154" s="41">
        <f t="shared" si="9"/>
        <v>17243.23</v>
      </c>
    </row>
    <row r="155" spans="2:16" x14ac:dyDescent="0.25">
      <c r="B155" s="16">
        <v>6</v>
      </c>
      <c r="C155" s="21">
        <v>694</v>
      </c>
      <c r="D155" s="56" t="s">
        <v>169</v>
      </c>
      <c r="E155" s="17">
        <v>10.25564638073009</v>
      </c>
      <c r="F155" s="35" t="s">
        <v>16</v>
      </c>
      <c r="G155" s="35">
        <v>53465.83</v>
      </c>
      <c r="H155" s="35">
        <v>1689.13</v>
      </c>
      <c r="I155" s="35">
        <v>0</v>
      </c>
      <c r="J155" s="35">
        <v>1469.71</v>
      </c>
      <c r="K155" s="35">
        <v>732.57</v>
      </c>
      <c r="L155" s="18">
        <v>2834.08</v>
      </c>
      <c r="M155" s="36">
        <f t="shared" si="7"/>
        <v>4.9411024658787626E-2</v>
      </c>
      <c r="N155" s="18">
        <f t="shared" si="8"/>
        <v>60191.32</v>
      </c>
      <c r="O155" s="19">
        <v>0</v>
      </c>
      <c r="P155" s="41">
        <f t="shared" si="9"/>
        <v>60191.32</v>
      </c>
    </row>
    <row r="156" spans="2:16" x14ac:dyDescent="0.25">
      <c r="B156" s="16">
        <v>9</v>
      </c>
      <c r="C156" s="21">
        <v>695</v>
      </c>
      <c r="D156" s="56" t="s">
        <v>170</v>
      </c>
      <c r="E156" s="17">
        <v>29.69831035912819</v>
      </c>
      <c r="F156" s="35" t="s">
        <v>16</v>
      </c>
      <c r="G156" s="35">
        <v>0</v>
      </c>
      <c r="H156" s="35">
        <v>24373.49</v>
      </c>
      <c r="I156" s="35">
        <v>12825</v>
      </c>
      <c r="J156" s="35">
        <v>1855</v>
      </c>
      <c r="K156" s="35">
        <v>0</v>
      </c>
      <c r="L156" s="18">
        <v>1465.2</v>
      </c>
      <c r="M156" s="36">
        <f t="shared" si="7"/>
        <v>3.751777369961045E-2</v>
      </c>
      <c r="N156" s="18">
        <f t="shared" si="8"/>
        <v>40518.69</v>
      </c>
      <c r="O156" s="19">
        <v>0</v>
      </c>
      <c r="P156" s="41">
        <f t="shared" si="9"/>
        <v>40518.69</v>
      </c>
    </row>
    <row r="157" spans="2:16" x14ac:dyDescent="0.25">
      <c r="B157" s="16">
        <v>5</v>
      </c>
      <c r="C157" s="21">
        <v>696</v>
      </c>
      <c r="D157" s="56" t="s">
        <v>171</v>
      </c>
      <c r="E157" s="17">
        <v>295.10104095842627</v>
      </c>
      <c r="F157" s="35" t="s">
        <v>16</v>
      </c>
      <c r="G157" s="35">
        <v>123212.85</v>
      </c>
      <c r="H157" s="35">
        <v>0</v>
      </c>
      <c r="I157" s="35">
        <v>0</v>
      </c>
      <c r="J157" s="35">
        <v>0</v>
      </c>
      <c r="K157" s="35">
        <v>0</v>
      </c>
      <c r="L157" s="18">
        <v>3696.39</v>
      </c>
      <c r="M157" s="36">
        <f t="shared" si="7"/>
        <v>3.0000036522164691E-2</v>
      </c>
      <c r="N157" s="18">
        <f t="shared" si="8"/>
        <v>126909.24</v>
      </c>
      <c r="O157" s="19">
        <v>38.94</v>
      </c>
      <c r="P157" s="41">
        <f t="shared" si="9"/>
        <v>126870.3</v>
      </c>
    </row>
    <row r="158" spans="2:16" x14ac:dyDescent="0.25">
      <c r="B158" s="16">
        <v>8</v>
      </c>
      <c r="C158" s="21">
        <v>706</v>
      </c>
      <c r="D158" s="56" t="s">
        <v>172</v>
      </c>
      <c r="E158" s="17">
        <v>61.701349959338025</v>
      </c>
      <c r="F158" s="35" t="s">
        <v>16</v>
      </c>
      <c r="G158" s="35">
        <v>32251.83</v>
      </c>
      <c r="H158" s="35">
        <v>20864.27</v>
      </c>
      <c r="I158" s="35">
        <v>5433.27</v>
      </c>
      <c r="J158" s="35">
        <v>870</v>
      </c>
      <c r="K158" s="35">
        <v>0</v>
      </c>
      <c r="L158" s="18">
        <v>1799.98</v>
      </c>
      <c r="M158" s="36">
        <f t="shared" si="7"/>
        <v>3.0292815289021068E-2</v>
      </c>
      <c r="N158" s="18">
        <f t="shared" si="8"/>
        <v>61219.350000000013</v>
      </c>
      <c r="O158" s="19">
        <v>0</v>
      </c>
      <c r="P158" s="41">
        <f t="shared" si="9"/>
        <v>61219.350000000013</v>
      </c>
    </row>
    <row r="159" spans="2:16" x14ac:dyDescent="0.25">
      <c r="B159" s="16">
        <v>8</v>
      </c>
      <c r="C159" s="21">
        <v>709</v>
      </c>
      <c r="D159" s="56" t="s">
        <v>173</v>
      </c>
      <c r="E159" s="17">
        <v>74.93628755379919</v>
      </c>
      <c r="F159" s="38" t="s">
        <v>17</v>
      </c>
      <c r="G159" s="35">
        <v>0</v>
      </c>
      <c r="H159" s="35">
        <v>9605</v>
      </c>
      <c r="I159" s="35">
        <v>34394.19</v>
      </c>
      <c r="J159" s="35">
        <v>300</v>
      </c>
      <c r="K159" s="35">
        <v>0</v>
      </c>
      <c r="L159" s="18">
        <v>1334.98</v>
      </c>
      <c r="M159" s="36">
        <f t="shared" si="7"/>
        <v>3.0135539724315499E-2</v>
      </c>
      <c r="N159" s="18">
        <f t="shared" si="8"/>
        <v>45634.170000000006</v>
      </c>
      <c r="O159" s="19">
        <v>0</v>
      </c>
      <c r="P159" s="41">
        <f t="shared" si="9"/>
        <v>45634.170000000006</v>
      </c>
    </row>
    <row r="160" spans="2:16" x14ac:dyDescent="0.25">
      <c r="B160" s="16">
        <v>6</v>
      </c>
      <c r="C160" s="21">
        <v>710</v>
      </c>
      <c r="D160" s="56" t="s">
        <v>174</v>
      </c>
      <c r="E160" s="17">
        <v>73.989999999999995</v>
      </c>
      <c r="F160" s="35" t="s">
        <v>16</v>
      </c>
      <c r="G160" s="35">
        <v>26487</v>
      </c>
      <c r="H160" s="35">
        <v>21666</v>
      </c>
      <c r="I160" s="35">
        <v>0</v>
      </c>
      <c r="J160" s="35">
        <v>0</v>
      </c>
      <c r="K160" s="35">
        <v>0</v>
      </c>
      <c r="L160" s="18">
        <v>1444.59</v>
      </c>
      <c r="M160" s="36">
        <f t="shared" si="7"/>
        <v>0.03</v>
      </c>
      <c r="N160" s="18">
        <f t="shared" si="8"/>
        <v>49597.59</v>
      </c>
      <c r="O160" s="19">
        <v>0</v>
      </c>
      <c r="P160" s="41">
        <f t="shared" si="9"/>
        <v>49597.59</v>
      </c>
    </row>
    <row r="161" spans="2:16" x14ac:dyDescent="0.25">
      <c r="B161" s="16">
        <v>7</v>
      </c>
      <c r="C161" s="21">
        <v>711</v>
      </c>
      <c r="D161" s="56" t="s">
        <v>175</v>
      </c>
      <c r="E161" s="17">
        <v>420.12</v>
      </c>
      <c r="F161" s="38" t="s">
        <v>17</v>
      </c>
      <c r="G161" s="35">
        <v>91936.27</v>
      </c>
      <c r="H161" s="35">
        <v>7819.4</v>
      </c>
      <c r="I161" s="35">
        <v>103701.99</v>
      </c>
      <c r="J161" s="35">
        <v>74.44</v>
      </c>
      <c r="K161" s="35">
        <v>5477.23</v>
      </c>
      <c r="L161" s="18">
        <v>10294.08</v>
      </c>
      <c r="M161" s="36">
        <f t="shared" si="7"/>
        <v>4.9251772636178484E-2</v>
      </c>
      <c r="N161" s="18">
        <f t="shared" si="8"/>
        <v>219303.41</v>
      </c>
      <c r="O161" s="19">
        <v>15317.63</v>
      </c>
      <c r="P161" s="41">
        <f t="shared" si="9"/>
        <v>203985.78</v>
      </c>
    </row>
    <row r="162" spans="2:16" x14ac:dyDescent="0.25">
      <c r="B162" s="16">
        <v>7</v>
      </c>
      <c r="C162" s="21">
        <v>712</v>
      </c>
      <c r="D162" s="56" t="s">
        <v>176</v>
      </c>
      <c r="E162" s="17">
        <v>743.30000000000007</v>
      </c>
      <c r="F162" s="35" t="s">
        <v>16</v>
      </c>
      <c r="G162" s="35">
        <v>225757.11</v>
      </c>
      <c r="H162" s="35">
        <v>50725.71</v>
      </c>
      <c r="I162" s="35">
        <v>0</v>
      </c>
      <c r="J162" s="35">
        <v>807.03</v>
      </c>
      <c r="K162" s="35">
        <v>0</v>
      </c>
      <c r="L162" s="18">
        <v>8359.11</v>
      </c>
      <c r="M162" s="36">
        <f t="shared" si="7"/>
        <v>3.0145748212565299E-2</v>
      </c>
      <c r="N162" s="18">
        <f t="shared" si="8"/>
        <v>285648.96000000002</v>
      </c>
      <c r="O162" s="19">
        <v>0</v>
      </c>
      <c r="P162" s="41">
        <f t="shared" si="9"/>
        <v>285648.96000000002</v>
      </c>
    </row>
    <row r="163" spans="2:16" x14ac:dyDescent="0.25">
      <c r="B163" s="16">
        <v>8</v>
      </c>
      <c r="C163" s="21">
        <v>714</v>
      </c>
      <c r="D163" s="56" t="s">
        <v>177</v>
      </c>
      <c r="E163" s="17">
        <v>57.802840339332469</v>
      </c>
      <c r="F163" s="38" t="s">
        <v>17</v>
      </c>
      <c r="G163" s="35">
        <v>0</v>
      </c>
      <c r="H163" s="35">
        <v>0</v>
      </c>
      <c r="I163" s="35">
        <v>47527.35</v>
      </c>
      <c r="J163" s="35">
        <v>159.74</v>
      </c>
      <c r="K163" s="35">
        <v>0</v>
      </c>
      <c r="L163" s="18">
        <v>1433.81</v>
      </c>
      <c r="M163" s="36">
        <f t="shared" si="7"/>
        <v>3.0067047496502724E-2</v>
      </c>
      <c r="N163" s="18">
        <f t="shared" si="8"/>
        <v>49120.899999999994</v>
      </c>
      <c r="O163" s="19">
        <v>0</v>
      </c>
      <c r="P163" s="41">
        <f t="shared" si="9"/>
        <v>49120.899999999994</v>
      </c>
    </row>
    <row r="164" spans="2:16" x14ac:dyDescent="0.25">
      <c r="B164" s="16">
        <v>7</v>
      </c>
      <c r="C164" s="21">
        <v>718</v>
      </c>
      <c r="D164" s="56" t="s">
        <v>178</v>
      </c>
      <c r="E164" s="17">
        <v>29.977429817390671</v>
      </c>
      <c r="F164" s="35" t="s">
        <v>16</v>
      </c>
      <c r="G164" s="35">
        <v>21273.56</v>
      </c>
      <c r="H164" s="35">
        <v>0</v>
      </c>
      <c r="I164" s="35">
        <v>0</v>
      </c>
      <c r="J164" s="35">
        <v>782.65</v>
      </c>
      <c r="K164" s="35">
        <v>0</v>
      </c>
      <c r="L164" s="18">
        <v>677.34</v>
      </c>
      <c r="M164" s="36">
        <f t="shared" si="7"/>
        <v>3.0709718487446389E-2</v>
      </c>
      <c r="N164" s="18">
        <f t="shared" si="8"/>
        <v>22733.550000000003</v>
      </c>
      <c r="O164" s="19">
        <v>0</v>
      </c>
      <c r="P164" s="41">
        <f t="shared" si="9"/>
        <v>22733.550000000003</v>
      </c>
    </row>
    <row r="165" spans="2:16" x14ac:dyDescent="0.25">
      <c r="B165" s="16">
        <v>5</v>
      </c>
      <c r="C165" s="21">
        <v>731</v>
      </c>
      <c r="D165" s="56" t="s">
        <v>179</v>
      </c>
      <c r="E165" s="17">
        <v>859.8900000000001</v>
      </c>
      <c r="F165" s="35" t="s">
        <v>16</v>
      </c>
      <c r="G165" s="35">
        <v>156879.43</v>
      </c>
      <c r="H165" s="35">
        <v>59341.42</v>
      </c>
      <c r="I165" s="35">
        <v>0</v>
      </c>
      <c r="J165" s="35">
        <v>4358.96</v>
      </c>
      <c r="K165" s="35">
        <v>0</v>
      </c>
      <c r="L165" s="18">
        <v>6790.32</v>
      </c>
      <c r="M165" s="36">
        <f t="shared" si="7"/>
        <v>3.0783959783082598E-2</v>
      </c>
      <c r="N165" s="18">
        <f t="shared" si="8"/>
        <v>227370.12999999998</v>
      </c>
      <c r="O165" s="19">
        <v>35311</v>
      </c>
      <c r="P165" s="41">
        <f t="shared" si="9"/>
        <v>192059.12999999998</v>
      </c>
    </row>
    <row r="166" spans="2:16" x14ac:dyDescent="0.25">
      <c r="B166" s="16">
        <v>5</v>
      </c>
      <c r="C166" s="21">
        <v>732</v>
      </c>
      <c r="D166" s="56" t="s">
        <v>180</v>
      </c>
      <c r="E166" s="17">
        <v>215.10540422039867</v>
      </c>
      <c r="F166" s="35" t="s">
        <v>16</v>
      </c>
      <c r="G166" s="35">
        <v>48992.89</v>
      </c>
      <c r="H166" s="35">
        <v>16468.669999999998</v>
      </c>
      <c r="I166" s="35">
        <v>0</v>
      </c>
      <c r="J166" s="35">
        <v>2315.75</v>
      </c>
      <c r="K166" s="35">
        <v>0</v>
      </c>
      <c r="L166" s="18">
        <v>2079.63</v>
      </c>
      <c r="M166" s="36">
        <f t="shared" si="7"/>
        <v>3.0683277338684586E-2</v>
      </c>
      <c r="N166" s="18">
        <f t="shared" si="8"/>
        <v>69856.94</v>
      </c>
      <c r="O166" s="19">
        <v>0</v>
      </c>
      <c r="P166" s="41">
        <f t="shared" si="9"/>
        <v>69856.94</v>
      </c>
    </row>
    <row r="167" spans="2:16" x14ac:dyDescent="0.25">
      <c r="B167" s="16">
        <v>7</v>
      </c>
      <c r="C167" s="21">
        <v>736</v>
      </c>
      <c r="D167" s="56" t="s">
        <v>181</v>
      </c>
      <c r="E167" s="17">
        <v>138.56449994605035</v>
      </c>
      <c r="F167" s="38" t="s">
        <v>17</v>
      </c>
      <c r="G167" s="35">
        <v>52476.480000000003</v>
      </c>
      <c r="H167" s="35">
        <v>0</v>
      </c>
      <c r="I167" s="35">
        <v>0</v>
      </c>
      <c r="J167" s="35">
        <v>1210.79</v>
      </c>
      <c r="K167" s="35">
        <v>0</v>
      </c>
      <c r="L167" s="18">
        <v>1634.83</v>
      </c>
      <c r="M167" s="36">
        <f t="shared" si="7"/>
        <v>3.0450980278937629E-2</v>
      </c>
      <c r="N167" s="18">
        <f t="shared" si="8"/>
        <v>55322.100000000006</v>
      </c>
      <c r="O167" s="19">
        <v>161</v>
      </c>
      <c r="P167" s="41">
        <f t="shared" si="9"/>
        <v>55161.100000000006</v>
      </c>
    </row>
    <row r="168" spans="2:16" x14ac:dyDescent="0.25">
      <c r="B168" s="16">
        <v>6</v>
      </c>
      <c r="C168" s="21">
        <v>743</v>
      </c>
      <c r="D168" s="56" t="s">
        <v>182</v>
      </c>
      <c r="E168" s="17">
        <v>82.770881637323171</v>
      </c>
      <c r="F168" s="35" t="s">
        <v>16</v>
      </c>
      <c r="G168" s="35">
        <v>100529.72</v>
      </c>
      <c r="H168" s="35">
        <v>31086.99</v>
      </c>
      <c r="I168" s="35">
        <v>0</v>
      </c>
      <c r="J168" s="35">
        <v>0</v>
      </c>
      <c r="K168" s="35">
        <v>550.47</v>
      </c>
      <c r="L168" s="18">
        <v>4039.9</v>
      </c>
      <c r="M168" s="36">
        <f t="shared" si="7"/>
        <v>3.0566589980961994E-2</v>
      </c>
      <c r="N168" s="18">
        <f t="shared" si="8"/>
        <v>136207.07999999999</v>
      </c>
      <c r="O168" s="19">
        <v>0</v>
      </c>
      <c r="P168" s="41">
        <f t="shared" si="9"/>
        <v>136207.07999999999</v>
      </c>
    </row>
    <row r="169" spans="2:16" x14ac:dyDescent="0.25">
      <c r="B169" s="16">
        <v>6</v>
      </c>
      <c r="C169" s="21">
        <v>747</v>
      </c>
      <c r="D169" s="56" t="s">
        <v>183</v>
      </c>
      <c r="E169" s="17">
        <v>36.5</v>
      </c>
      <c r="F169" s="35" t="s">
        <v>16</v>
      </c>
      <c r="G169" s="35">
        <v>43462.34</v>
      </c>
      <c r="H169" s="35">
        <v>0</v>
      </c>
      <c r="I169" s="35">
        <v>13512.4</v>
      </c>
      <c r="J169" s="35">
        <v>198.22</v>
      </c>
      <c r="K169" s="35">
        <v>29.53</v>
      </c>
      <c r="L169" s="18">
        <v>1794.2</v>
      </c>
      <c r="M169" s="36">
        <f t="shared" si="7"/>
        <v>3.1365767469213317E-2</v>
      </c>
      <c r="N169" s="18">
        <f t="shared" si="8"/>
        <v>58996.689999999995</v>
      </c>
      <c r="O169" s="19">
        <v>0</v>
      </c>
      <c r="P169" s="41">
        <f t="shared" si="9"/>
        <v>58996.689999999995</v>
      </c>
    </row>
    <row r="170" spans="2:16" x14ac:dyDescent="0.25">
      <c r="B170" s="16">
        <v>8</v>
      </c>
      <c r="C170" s="21">
        <v>749</v>
      </c>
      <c r="D170" s="56" t="s">
        <v>184</v>
      </c>
      <c r="E170" s="17">
        <v>22.43579824715432</v>
      </c>
      <c r="F170" s="38" t="s">
        <v>17</v>
      </c>
      <c r="G170" s="35">
        <v>0</v>
      </c>
      <c r="H170" s="35">
        <v>0</v>
      </c>
      <c r="I170" s="35">
        <v>4247.6000000000004</v>
      </c>
      <c r="J170" s="35">
        <v>452.36</v>
      </c>
      <c r="K170" s="35">
        <v>0</v>
      </c>
      <c r="L170" s="18">
        <v>150.05000000000001</v>
      </c>
      <c r="M170" s="36">
        <f t="shared" si="7"/>
        <v>3.1925803623860632E-2</v>
      </c>
      <c r="N170" s="18">
        <f t="shared" si="8"/>
        <v>4850.01</v>
      </c>
      <c r="O170" s="19">
        <v>0</v>
      </c>
      <c r="P170" s="41">
        <f t="shared" si="9"/>
        <v>4850.01</v>
      </c>
    </row>
    <row r="171" spans="2:16" x14ac:dyDescent="0.25">
      <c r="B171" s="16">
        <v>5</v>
      </c>
      <c r="C171" s="21">
        <v>754</v>
      </c>
      <c r="D171" s="56" t="s">
        <v>185</v>
      </c>
      <c r="E171" s="17">
        <v>114.00956480658041</v>
      </c>
      <c r="F171" s="38" t="s">
        <v>17</v>
      </c>
      <c r="G171" s="35">
        <v>33544.879999999997</v>
      </c>
      <c r="H171" s="35">
        <v>0</v>
      </c>
      <c r="I171" s="35">
        <v>0</v>
      </c>
      <c r="J171" s="35">
        <v>380</v>
      </c>
      <c r="K171" s="35">
        <v>0</v>
      </c>
      <c r="L171" s="18">
        <v>1025.3499999999999</v>
      </c>
      <c r="M171" s="36">
        <f t="shared" si="7"/>
        <v>3.0224130490660542E-2</v>
      </c>
      <c r="N171" s="18">
        <f t="shared" si="8"/>
        <v>34950.229999999996</v>
      </c>
      <c r="O171" s="19">
        <v>0</v>
      </c>
      <c r="P171" s="41">
        <f t="shared" si="9"/>
        <v>34950.229999999996</v>
      </c>
    </row>
    <row r="172" spans="2:16" x14ac:dyDescent="0.25">
      <c r="B172" s="16">
        <v>7</v>
      </c>
      <c r="C172" s="21">
        <v>757</v>
      </c>
      <c r="D172" s="56" t="s">
        <v>186</v>
      </c>
      <c r="E172" s="17">
        <v>535.91999999999996</v>
      </c>
      <c r="F172" s="38" t="s">
        <v>17</v>
      </c>
      <c r="G172" s="35">
        <v>222512.62000000002</v>
      </c>
      <c r="H172" s="35">
        <v>76937.899999999994</v>
      </c>
      <c r="I172" s="35">
        <v>1831.68</v>
      </c>
      <c r="J172" s="35">
        <v>14467.12</v>
      </c>
      <c r="K172" s="35">
        <v>0</v>
      </c>
      <c r="L172" s="18">
        <v>10115.209999999999</v>
      </c>
      <c r="M172" s="36">
        <f t="shared" si="7"/>
        <v>3.2035571763068246E-2</v>
      </c>
      <c r="N172" s="18">
        <f t="shared" si="8"/>
        <v>325864.53000000003</v>
      </c>
      <c r="O172" s="19">
        <v>65666.5</v>
      </c>
      <c r="P172" s="41">
        <f t="shared" si="9"/>
        <v>260198.03000000003</v>
      </c>
    </row>
    <row r="173" spans="2:16" x14ac:dyDescent="0.25">
      <c r="B173" s="16">
        <v>6</v>
      </c>
      <c r="C173" s="21">
        <v>758</v>
      </c>
      <c r="D173" s="56" t="s">
        <v>187</v>
      </c>
      <c r="E173" s="17">
        <v>306.60873748050523</v>
      </c>
      <c r="F173" s="35" t="s">
        <v>16</v>
      </c>
      <c r="G173" s="35">
        <v>172073</v>
      </c>
      <c r="H173" s="35">
        <v>22698.51</v>
      </c>
      <c r="I173" s="35">
        <v>75138.7</v>
      </c>
      <c r="J173" s="35">
        <v>38670.910000000003</v>
      </c>
      <c r="K173" s="35">
        <v>0</v>
      </c>
      <c r="L173" s="18">
        <v>10927.94</v>
      </c>
      <c r="M173" s="36">
        <f t="shared" si="7"/>
        <v>3.5413508123893003E-2</v>
      </c>
      <c r="N173" s="18">
        <f t="shared" si="8"/>
        <v>319509.06</v>
      </c>
      <c r="O173" s="19">
        <v>785.37</v>
      </c>
      <c r="P173" s="41">
        <f t="shared" si="9"/>
        <v>318723.69</v>
      </c>
    </row>
    <row r="174" spans="2:16" x14ac:dyDescent="0.25">
      <c r="B174" s="16">
        <v>4</v>
      </c>
      <c r="C174" s="21">
        <v>760</v>
      </c>
      <c r="D174" s="56" t="s">
        <v>188</v>
      </c>
      <c r="E174" s="17">
        <v>5286.9399999999987</v>
      </c>
      <c r="F174" s="35" t="s">
        <v>16</v>
      </c>
      <c r="G174" s="35">
        <v>781438.38</v>
      </c>
      <c r="H174" s="35">
        <v>551586.49</v>
      </c>
      <c r="I174" s="35">
        <v>0</v>
      </c>
      <c r="J174" s="35">
        <v>64514.720000000001</v>
      </c>
      <c r="K174" s="35">
        <v>578.92999999999995</v>
      </c>
      <c r="L174" s="18">
        <v>43723.51</v>
      </c>
      <c r="M174" s="36">
        <f t="shared" si="7"/>
        <v>3.1273106946612797E-2</v>
      </c>
      <c r="N174" s="18">
        <f t="shared" si="8"/>
        <v>1441842.03</v>
      </c>
      <c r="O174" s="19">
        <v>713377.46</v>
      </c>
      <c r="P174" s="41">
        <f t="shared" si="9"/>
        <v>728464.57000000007</v>
      </c>
    </row>
    <row r="175" spans="2:16" x14ac:dyDescent="0.25">
      <c r="B175" s="16">
        <v>8</v>
      </c>
      <c r="C175" s="21">
        <v>764</v>
      </c>
      <c r="D175" s="56" t="s">
        <v>189</v>
      </c>
      <c r="E175" s="17">
        <v>34.6</v>
      </c>
      <c r="F175" s="35" t="s">
        <v>16</v>
      </c>
      <c r="G175" s="35">
        <v>0</v>
      </c>
      <c r="H175" s="35">
        <v>0</v>
      </c>
      <c r="I175" s="35">
        <v>12608.04</v>
      </c>
      <c r="J175" s="35">
        <v>0</v>
      </c>
      <c r="K175" s="35">
        <v>0</v>
      </c>
      <c r="L175" s="18">
        <v>378.24</v>
      </c>
      <c r="M175" s="36">
        <f t="shared" si="7"/>
        <v>2.9999904822636984E-2</v>
      </c>
      <c r="N175" s="18">
        <f t="shared" si="8"/>
        <v>12986.28</v>
      </c>
      <c r="O175" s="19">
        <v>0</v>
      </c>
      <c r="P175" s="41">
        <f t="shared" si="9"/>
        <v>12986.28</v>
      </c>
    </row>
    <row r="176" spans="2:16" x14ac:dyDescent="0.25">
      <c r="B176" s="16">
        <v>6</v>
      </c>
      <c r="C176" s="21">
        <v>765</v>
      </c>
      <c r="D176" s="56" t="s">
        <v>190</v>
      </c>
      <c r="E176" s="17">
        <v>69.141877232449346</v>
      </c>
      <c r="F176" s="35" t="s">
        <v>16</v>
      </c>
      <c r="G176" s="35">
        <v>74266.039999999994</v>
      </c>
      <c r="H176" s="35">
        <v>0</v>
      </c>
      <c r="I176" s="35">
        <v>10170</v>
      </c>
      <c r="J176" s="35">
        <v>0</v>
      </c>
      <c r="K176" s="35">
        <v>0</v>
      </c>
      <c r="L176" s="18">
        <v>2533.08</v>
      </c>
      <c r="M176" s="36">
        <f t="shared" si="7"/>
        <v>2.9999985788059222E-2</v>
      </c>
      <c r="N176" s="18">
        <f t="shared" si="8"/>
        <v>86969.12</v>
      </c>
      <c r="O176" s="19">
        <v>0</v>
      </c>
      <c r="P176" s="41">
        <f t="shared" si="9"/>
        <v>86969.12</v>
      </c>
    </row>
    <row r="177" spans="2:16" x14ac:dyDescent="0.25">
      <c r="B177" s="16">
        <v>6</v>
      </c>
      <c r="C177" s="21">
        <v>770</v>
      </c>
      <c r="D177" s="56" t="s">
        <v>191</v>
      </c>
      <c r="E177" s="17">
        <v>25.798612785118063</v>
      </c>
      <c r="F177" s="35" t="s">
        <v>16</v>
      </c>
      <c r="G177" s="35">
        <v>8986.07</v>
      </c>
      <c r="H177" s="35">
        <v>0</v>
      </c>
      <c r="I177" s="35">
        <v>14477.07</v>
      </c>
      <c r="J177" s="35">
        <v>564</v>
      </c>
      <c r="K177" s="35">
        <v>0</v>
      </c>
      <c r="L177" s="18">
        <v>747.46</v>
      </c>
      <c r="M177" s="36">
        <f t="shared" si="7"/>
        <v>3.1108987586537559E-2</v>
      </c>
      <c r="N177" s="18">
        <f t="shared" si="8"/>
        <v>24774.6</v>
      </c>
      <c r="O177" s="19">
        <v>0</v>
      </c>
      <c r="P177" s="41">
        <f t="shared" si="9"/>
        <v>24774.6</v>
      </c>
    </row>
    <row r="178" spans="2:16" x14ac:dyDescent="0.25">
      <c r="B178" s="16">
        <v>9</v>
      </c>
      <c r="C178" s="21">
        <v>771</v>
      </c>
      <c r="D178" s="56" t="s">
        <v>192</v>
      </c>
      <c r="E178" s="17">
        <v>176.36629506344221</v>
      </c>
      <c r="F178" s="38" t="s">
        <v>17</v>
      </c>
      <c r="G178" s="35">
        <v>0</v>
      </c>
      <c r="H178" s="35">
        <v>0</v>
      </c>
      <c r="I178" s="35">
        <v>61228.14</v>
      </c>
      <c r="J178" s="35">
        <v>0</v>
      </c>
      <c r="K178" s="35">
        <v>0</v>
      </c>
      <c r="L178" s="18">
        <v>2331.3200000000002</v>
      </c>
      <c r="M178" s="36">
        <f t="shared" si="7"/>
        <v>3.8075956578135478E-2</v>
      </c>
      <c r="N178" s="18">
        <f t="shared" si="8"/>
        <v>63559.46</v>
      </c>
      <c r="O178" s="19">
        <v>0</v>
      </c>
      <c r="P178" s="41">
        <f t="shared" si="9"/>
        <v>63559.46</v>
      </c>
    </row>
    <row r="179" spans="2:16" x14ac:dyDescent="0.25">
      <c r="B179" s="16">
        <v>6</v>
      </c>
      <c r="C179" s="21">
        <v>774</v>
      </c>
      <c r="D179" s="56" t="s">
        <v>193</v>
      </c>
      <c r="E179" s="17">
        <v>457.94097362750716</v>
      </c>
      <c r="F179" s="38" t="s">
        <v>17</v>
      </c>
      <c r="G179" s="35">
        <v>75291.12</v>
      </c>
      <c r="H179" s="35">
        <v>38728.89</v>
      </c>
      <c r="I179" s="35">
        <v>162464.52000000002</v>
      </c>
      <c r="J179" s="35">
        <v>1929.57</v>
      </c>
      <c r="K179" s="35">
        <v>2280.37</v>
      </c>
      <c r="L179" s="18">
        <v>9908.98</v>
      </c>
      <c r="M179" s="36">
        <f t="shared" si="7"/>
        <v>3.5301657350071763E-2</v>
      </c>
      <c r="N179" s="18">
        <f t="shared" si="8"/>
        <v>290603.45</v>
      </c>
      <c r="O179" s="19">
        <v>0</v>
      </c>
      <c r="P179" s="41">
        <f t="shared" si="9"/>
        <v>290603.45</v>
      </c>
    </row>
    <row r="180" spans="2:16" x14ac:dyDescent="0.25">
      <c r="B180" s="16">
        <v>8</v>
      </c>
      <c r="C180" s="21">
        <v>775</v>
      </c>
      <c r="D180" s="56" t="s">
        <v>194</v>
      </c>
      <c r="E180" s="17">
        <v>125.81110210139802</v>
      </c>
      <c r="F180" s="35" t="s">
        <v>16</v>
      </c>
      <c r="G180" s="35">
        <v>0</v>
      </c>
      <c r="H180" s="35">
        <v>0</v>
      </c>
      <c r="I180" s="35">
        <v>52960.2</v>
      </c>
      <c r="J180" s="35">
        <v>7400</v>
      </c>
      <c r="K180" s="35">
        <v>0</v>
      </c>
      <c r="L180" s="18">
        <v>1958.81</v>
      </c>
      <c r="M180" s="36">
        <f t="shared" si="7"/>
        <v>3.2452013081467591E-2</v>
      </c>
      <c r="N180" s="18">
        <f t="shared" si="8"/>
        <v>62319.009999999995</v>
      </c>
      <c r="O180" s="19">
        <v>0</v>
      </c>
      <c r="P180" s="41">
        <f t="shared" si="9"/>
        <v>62319.009999999995</v>
      </c>
    </row>
    <row r="181" spans="2:16" x14ac:dyDescent="0.25">
      <c r="B181" s="16">
        <v>7</v>
      </c>
      <c r="C181" s="21">
        <v>786</v>
      </c>
      <c r="D181" s="56" t="s">
        <v>195</v>
      </c>
      <c r="E181" s="17">
        <v>3145.58</v>
      </c>
      <c r="F181" s="38" t="s">
        <v>17</v>
      </c>
      <c r="G181" s="35">
        <v>988708.15</v>
      </c>
      <c r="H181" s="35">
        <v>187861.65000000002</v>
      </c>
      <c r="I181" s="35">
        <v>263177.27</v>
      </c>
      <c r="J181" s="35">
        <v>22057.66</v>
      </c>
      <c r="K181" s="35">
        <v>51522.15</v>
      </c>
      <c r="L181" s="18">
        <v>53531.42</v>
      </c>
      <c r="M181" s="36">
        <f t="shared" si="7"/>
        <v>3.5373335865150297E-2</v>
      </c>
      <c r="N181" s="18">
        <f t="shared" si="8"/>
        <v>1566858.2999999998</v>
      </c>
      <c r="O181" s="19">
        <v>287163.78999999998</v>
      </c>
      <c r="P181" s="41">
        <f t="shared" si="9"/>
        <v>1279694.5099999998</v>
      </c>
    </row>
    <row r="182" spans="2:16" x14ac:dyDescent="0.25">
      <c r="B182" s="16">
        <v>8</v>
      </c>
      <c r="C182" s="21">
        <v>790</v>
      </c>
      <c r="D182" s="56" t="s">
        <v>196</v>
      </c>
      <c r="E182" s="17">
        <v>21.43637439455869</v>
      </c>
      <c r="F182" s="35" t="s">
        <v>16</v>
      </c>
      <c r="G182" s="35">
        <v>0</v>
      </c>
      <c r="H182" s="35">
        <v>0</v>
      </c>
      <c r="I182" s="35">
        <v>7190.49</v>
      </c>
      <c r="J182" s="35">
        <v>476.07</v>
      </c>
      <c r="K182" s="35">
        <v>0</v>
      </c>
      <c r="L182" s="18">
        <v>239.52</v>
      </c>
      <c r="M182" s="36">
        <f t="shared" si="7"/>
        <v>3.1242173804157277E-2</v>
      </c>
      <c r="N182" s="18">
        <f t="shared" si="8"/>
        <v>7906.08</v>
      </c>
      <c r="O182" s="19">
        <v>0</v>
      </c>
      <c r="P182" s="41">
        <f t="shared" si="9"/>
        <v>7906.08</v>
      </c>
    </row>
    <row r="183" spans="2:16" x14ac:dyDescent="0.25">
      <c r="B183" s="16">
        <v>6</v>
      </c>
      <c r="C183" s="21">
        <v>794</v>
      </c>
      <c r="D183" s="56" t="s">
        <v>197</v>
      </c>
      <c r="E183" s="17">
        <v>19.568200239680415</v>
      </c>
      <c r="F183" s="38" t="s">
        <v>17</v>
      </c>
      <c r="G183" s="35">
        <v>13538.75</v>
      </c>
      <c r="H183" s="35">
        <v>0</v>
      </c>
      <c r="I183" s="35">
        <v>28369.51</v>
      </c>
      <c r="J183" s="35">
        <v>1028.4000000000001</v>
      </c>
      <c r="K183" s="35">
        <v>272.02</v>
      </c>
      <c r="L183" s="18">
        <v>2160.4299999999998</v>
      </c>
      <c r="M183" s="36">
        <f t="shared" si="7"/>
        <v>4.9999907426007927E-2</v>
      </c>
      <c r="N183" s="18">
        <f t="shared" si="8"/>
        <v>45369.109999999993</v>
      </c>
      <c r="O183" s="19">
        <v>0</v>
      </c>
      <c r="P183" s="41">
        <f t="shared" si="9"/>
        <v>45369.109999999993</v>
      </c>
    </row>
    <row r="184" spans="2:16" x14ac:dyDescent="0.25">
      <c r="B184" s="16">
        <v>8</v>
      </c>
      <c r="C184" s="21">
        <v>795</v>
      </c>
      <c r="D184" s="56" t="s">
        <v>198</v>
      </c>
      <c r="E184" s="17">
        <v>330.20629396618199</v>
      </c>
      <c r="F184" s="35" t="s">
        <v>16</v>
      </c>
      <c r="G184" s="35">
        <v>172658.31</v>
      </c>
      <c r="H184" s="35">
        <v>57291.360000000001</v>
      </c>
      <c r="I184" s="35">
        <v>68592.62</v>
      </c>
      <c r="J184" s="35">
        <v>10243.24</v>
      </c>
      <c r="K184" s="35">
        <v>3777.75</v>
      </c>
      <c r="L184" s="18">
        <v>15471.56</v>
      </c>
      <c r="M184" s="36">
        <f t="shared" si="7"/>
        <v>4.9498968656842869E-2</v>
      </c>
      <c r="N184" s="18">
        <f t="shared" si="8"/>
        <v>328034.83999999997</v>
      </c>
      <c r="O184" s="19">
        <v>121984.66</v>
      </c>
      <c r="P184" s="41">
        <f t="shared" si="9"/>
        <v>206050.17999999996</v>
      </c>
    </row>
    <row r="185" spans="2:16" x14ac:dyDescent="0.25">
      <c r="B185" s="16">
        <v>8</v>
      </c>
      <c r="C185" s="21">
        <v>796</v>
      </c>
      <c r="D185" s="56" t="s">
        <v>199</v>
      </c>
      <c r="E185" s="17">
        <v>23.924524993927111</v>
      </c>
      <c r="F185" s="35" t="s">
        <v>16</v>
      </c>
      <c r="G185" s="35">
        <v>0</v>
      </c>
      <c r="H185" s="35">
        <v>0</v>
      </c>
      <c r="I185" s="35">
        <v>18599.490000000002</v>
      </c>
      <c r="J185" s="35">
        <v>47.74</v>
      </c>
      <c r="K185" s="35">
        <v>198.62</v>
      </c>
      <c r="L185" s="18">
        <v>577.29</v>
      </c>
      <c r="M185" s="36">
        <f t="shared" si="7"/>
        <v>3.0632208151927343E-2</v>
      </c>
      <c r="N185" s="18">
        <f t="shared" si="8"/>
        <v>19423.140000000003</v>
      </c>
      <c r="O185" s="19">
        <v>0</v>
      </c>
      <c r="P185" s="41">
        <f t="shared" si="9"/>
        <v>19423.140000000003</v>
      </c>
    </row>
    <row r="186" spans="2:16" x14ac:dyDescent="0.25">
      <c r="B186" s="16">
        <v>8</v>
      </c>
      <c r="C186" s="21">
        <v>797</v>
      </c>
      <c r="D186" s="56" t="s">
        <v>200</v>
      </c>
      <c r="E186" s="17">
        <v>27.819307714015707</v>
      </c>
      <c r="F186" s="38" t="s">
        <v>17</v>
      </c>
      <c r="G186" s="35">
        <v>0</v>
      </c>
      <c r="H186" s="35">
        <v>0</v>
      </c>
      <c r="I186" s="35">
        <v>37959.54</v>
      </c>
      <c r="J186" s="35">
        <v>15</v>
      </c>
      <c r="K186" s="35">
        <v>0</v>
      </c>
      <c r="L186" s="18">
        <v>1534.87</v>
      </c>
      <c r="M186" s="36">
        <f t="shared" si="7"/>
        <v>4.0418396114870643E-2</v>
      </c>
      <c r="N186" s="18">
        <f t="shared" si="8"/>
        <v>39509.410000000003</v>
      </c>
      <c r="O186" s="19">
        <v>1800</v>
      </c>
      <c r="P186" s="41">
        <f t="shared" si="9"/>
        <v>37709.410000000003</v>
      </c>
    </row>
    <row r="187" spans="2:16" x14ac:dyDescent="0.25">
      <c r="B187" s="16">
        <v>8</v>
      </c>
      <c r="C187" s="21">
        <v>801</v>
      </c>
      <c r="D187" s="56" t="s">
        <v>201</v>
      </c>
      <c r="E187" s="17">
        <v>143.33481235470978</v>
      </c>
      <c r="F187" s="38" t="s">
        <v>17</v>
      </c>
      <c r="G187" s="35">
        <v>0</v>
      </c>
      <c r="H187" s="35">
        <v>0</v>
      </c>
      <c r="I187" s="35">
        <v>96902</v>
      </c>
      <c r="J187" s="35">
        <v>1724</v>
      </c>
      <c r="K187" s="35">
        <v>0</v>
      </c>
      <c r="L187" s="18">
        <v>3952.78</v>
      </c>
      <c r="M187" s="36">
        <f t="shared" si="7"/>
        <v>4.0078478291728351E-2</v>
      </c>
      <c r="N187" s="18">
        <f t="shared" si="8"/>
        <v>102578.78</v>
      </c>
      <c r="O187" s="19">
        <v>0</v>
      </c>
      <c r="P187" s="41">
        <f t="shared" si="9"/>
        <v>102578.78</v>
      </c>
    </row>
    <row r="188" spans="2:16" x14ac:dyDescent="0.25">
      <c r="B188" s="16">
        <v>6</v>
      </c>
      <c r="C188" s="21">
        <v>806</v>
      </c>
      <c r="D188" s="56" t="s">
        <v>202</v>
      </c>
      <c r="E188" s="17">
        <v>23.326411869078932</v>
      </c>
      <c r="F188" s="35" t="s">
        <v>16</v>
      </c>
      <c r="G188" s="35">
        <v>35970.339999999997</v>
      </c>
      <c r="H188" s="35">
        <v>0</v>
      </c>
      <c r="I188" s="35">
        <v>0</v>
      </c>
      <c r="J188" s="35">
        <v>40</v>
      </c>
      <c r="K188" s="35">
        <v>0</v>
      </c>
      <c r="L188" s="18">
        <v>1081.1099999999999</v>
      </c>
      <c r="M188" s="36">
        <f t="shared" si="7"/>
        <v>3.0022210287378569E-2</v>
      </c>
      <c r="N188" s="18">
        <f t="shared" si="8"/>
        <v>37091.449999999997</v>
      </c>
      <c r="O188" s="19">
        <v>0</v>
      </c>
      <c r="P188" s="41">
        <f t="shared" si="9"/>
        <v>37091.449999999997</v>
      </c>
    </row>
    <row r="189" spans="2:16" x14ac:dyDescent="0.25">
      <c r="B189" s="16">
        <v>8</v>
      </c>
      <c r="C189" s="21">
        <v>809</v>
      </c>
      <c r="D189" s="56" t="s">
        <v>203</v>
      </c>
      <c r="E189" s="17">
        <v>477.2783239455166</v>
      </c>
      <c r="F189" s="35" t="s">
        <v>16</v>
      </c>
      <c r="G189" s="35">
        <v>358624.77</v>
      </c>
      <c r="H189" s="35">
        <v>74894.42</v>
      </c>
      <c r="I189" s="35">
        <v>29806.93</v>
      </c>
      <c r="J189" s="35">
        <v>0</v>
      </c>
      <c r="K189" s="35">
        <v>12432.36</v>
      </c>
      <c r="L189" s="18">
        <v>21693.9</v>
      </c>
      <c r="M189" s="36">
        <f t="shared" si="7"/>
        <v>4.559855664580062E-2</v>
      </c>
      <c r="N189" s="18">
        <f t="shared" si="8"/>
        <v>497452.38</v>
      </c>
      <c r="O189" s="19">
        <v>0</v>
      </c>
      <c r="P189" s="41">
        <f t="shared" si="9"/>
        <v>497452.38</v>
      </c>
    </row>
    <row r="190" spans="2:16" x14ac:dyDescent="0.25">
      <c r="B190" s="16">
        <v>8</v>
      </c>
      <c r="C190" s="21">
        <v>810</v>
      </c>
      <c r="D190" s="56" t="s">
        <v>204</v>
      </c>
      <c r="E190" s="17">
        <v>129.91</v>
      </c>
      <c r="F190" s="38" t="s">
        <v>17</v>
      </c>
      <c r="G190" s="35">
        <v>1707.82</v>
      </c>
      <c r="H190" s="35">
        <v>93215.66</v>
      </c>
      <c r="I190" s="35">
        <v>33879.49</v>
      </c>
      <c r="J190" s="35">
        <v>0</v>
      </c>
      <c r="K190" s="35">
        <v>529.88</v>
      </c>
      <c r="L190" s="18">
        <v>4602.33</v>
      </c>
      <c r="M190" s="36">
        <f t="shared" si="7"/>
        <v>3.5585158758969594E-2</v>
      </c>
      <c r="N190" s="18">
        <f t="shared" si="8"/>
        <v>133935.18</v>
      </c>
      <c r="O190" s="19">
        <v>0</v>
      </c>
      <c r="P190" s="41">
        <f t="shared" si="9"/>
        <v>133935.18</v>
      </c>
    </row>
    <row r="191" spans="2:16" x14ac:dyDescent="0.25">
      <c r="B191" s="16">
        <v>6</v>
      </c>
      <c r="C191" s="21">
        <v>811</v>
      </c>
      <c r="D191" s="56" t="s">
        <v>205</v>
      </c>
      <c r="E191" s="17">
        <v>746.28568297723302</v>
      </c>
      <c r="F191" s="35" t="s">
        <v>16</v>
      </c>
      <c r="G191" s="35">
        <v>183360.29</v>
      </c>
      <c r="H191" s="35">
        <v>42624.02</v>
      </c>
      <c r="I191" s="35">
        <v>238121.08</v>
      </c>
      <c r="J191" s="35">
        <v>5337.71</v>
      </c>
      <c r="K191" s="35">
        <v>12873.53</v>
      </c>
      <c r="L191" s="18">
        <v>23263.35</v>
      </c>
      <c r="M191" s="36">
        <f t="shared" si="7"/>
        <v>4.8232527250822756E-2</v>
      </c>
      <c r="N191" s="18">
        <f t="shared" si="8"/>
        <v>505579.98000000004</v>
      </c>
      <c r="O191" s="19">
        <v>3403.13</v>
      </c>
      <c r="P191" s="41">
        <f t="shared" si="9"/>
        <v>502176.85000000003</v>
      </c>
    </row>
    <row r="192" spans="2:16" x14ac:dyDescent="0.25">
      <c r="B192" s="16">
        <v>8</v>
      </c>
      <c r="C192" s="21">
        <v>812</v>
      </c>
      <c r="D192" s="56" t="s">
        <v>206</v>
      </c>
      <c r="E192" s="17">
        <v>52.402684578365019</v>
      </c>
      <c r="F192" s="35" t="s">
        <v>16</v>
      </c>
      <c r="G192" s="35">
        <v>10108.64</v>
      </c>
      <c r="H192" s="35">
        <v>0</v>
      </c>
      <c r="I192" s="35">
        <v>61857.54</v>
      </c>
      <c r="J192" s="35">
        <v>234.67</v>
      </c>
      <c r="K192" s="35">
        <v>513.57000000000005</v>
      </c>
      <c r="L192" s="18">
        <v>2700.05</v>
      </c>
      <c r="M192" s="36">
        <f t="shared" si="7"/>
        <v>3.7132249696827678E-2</v>
      </c>
      <c r="N192" s="18">
        <f t="shared" si="8"/>
        <v>75414.47</v>
      </c>
      <c r="O192" s="19">
        <v>196</v>
      </c>
      <c r="P192" s="41">
        <f t="shared" si="9"/>
        <v>75218.47</v>
      </c>
    </row>
    <row r="193" spans="2:16" x14ac:dyDescent="0.25">
      <c r="B193" s="16">
        <v>8</v>
      </c>
      <c r="C193" s="21">
        <v>818</v>
      </c>
      <c r="D193" s="56" t="s">
        <v>207</v>
      </c>
      <c r="E193" s="17">
        <v>39.084698998412264</v>
      </c>
      <c r="F193" s="35" t="s">
        <v>16</v>
      </c>
      <c r="G193" s="35">
        <v>0</v>
      </c>
      <c r="H193" s="35">
        <v>0</v>
      </c>
      <c r="I193" s="35">
        <v>15874.56</v>
      </c>
      <c r="J193" s="35">
        <v>334.45</v>
      </c>
      <c r="K193" s="35">
        <v>0</v>
      </c>
      <c r="L193" s="18">
        <v>492.96</v>
      </c>
      <c r="M193" s="36">
        <f t="shared" si="7"/>
        <v>3.0412714903624585E-2</v>
      </c>
      <c r="N193" s="18">
        <f t="shared" si="8"/>
        <v>16701.97</v>
      </c>
      <c r="O193" s="19">
        <v>0</v>
      </c>
      <c r="P193" s="41">
        <f t="shared" si="9"/>
        <v>16701.97</v>
      </c>
    </row>
    <row r="194" spans="2:16" x14ac:dyDescent="0.25">
      <c r="B194" s="16">
        <v>6</v>
      </c>
      <c r="C194" s="21">
        <v>824</v>
      </c>
      <c r="D194" s="56" t="s">
        <v>208</v>
      </c>
      <c r="E194" s="17">
        <v>35.809199999999997</v>
      </c>
      <c r="F194" s="35" t="s">
        <v>16</v>
      </c>
      <c r="G194" s="35">
        <v>39544</v>
      </c>
      <c r="H194" s="35">
        <v>0</v>
      </c>
      <c r="I194" s="35">
        <v>11609</v>
      </c>
      <c r="J194" s="35">
        <v>1440</v>
      </c>
      <c r="K194" s="35">
        <v>0</v>
      </c>
      <c r="L194" s="18">
        <v>1776.59</v>
      </c>
      <c r="M194" s="36">
        <f t="shared" si="7"/>
        <v>3.3779970718536688E-2</v>
      </c>
      <c r="N194" s="18">
        <f t="shared" si="8"/>
        <v>54369.59</v>
      </c>
      <c r="O194" s="19">
        <v>0</v>
      </c>
      <c r="P194" s="41">
        <f t="shared" si="9"/>
        <v>54369.59</v>
      </c>
    </row>
    <row r="195" spans="2:16" x14ac:dyDescent="0.25">
      <c r="B195" s="16">
        <v>6</v>
      </c>
      <c r="C195" s="21">
        <v>826</v>
      </c>
      <c r="D195" s="56" t="s">
        <v>209</v>
      </c>
      <c r="E195" s="17">
        <v>41.71</v>
      </c>
      <c r="F195" s="35" t="s">
        <v>16</v>
      </c>
      <c r="G195" s="35">
        <v>27502.3</v>
      </c>
      <c r="H195" s="35">
        <v>0</v>
      </c>
      <c r="I195" s="35">
        <v>5326.88</v>
      </c>
      <c r="J195" s="35">
        <v>30</v>
      </c>
      <c r="K195" s="35">
        <v>0</v>
      </c>
      <c r="L195" s="18">
        <v>1013.38</v>
      </c>
      <c r="M195" s="36">
        <f t="shared" si="7"/>
        <v>3.0840087914549296E-2</v>
      </c>
      <c r="N195" s="18">
        <f t="shared" si="8"/>
        <v>33872.559999999998</v>
      </c>
      <c r="O195" s="19">
        <v>0</v>
      </c>
      <c r="P195" s="41">
        <f t="shared" si="9"/>
        <v>33872.559999999998</v>
      </c>
    </row>
    <row r="196" spans="2:16" x14ac:dyDescent="0.25">
      <c r="B196" s="16">
        <v>9</v>
      </c>
      <c r="C196" s="21">
        <v>830</v>
      </c>
      <c r="D196" s="56" t="s">
        <v>210</v>
      </c>
      <c r="E196" s="17">
        <v>22.210358152227126</v>
      </c>
      <c r="F196" s="38" t="s">
        <v>17</v>
      </c>
      <c r="G196" s="35">
        <v>0</v>
      </c>
      <c r="H196" s="35">
        <v>12977.3</v>
      </c>
      <c r="I196" s="35">
        <v>11022.04</v>
      </c>
      <c r="J196" s="35">
        <v>192.5</v>
      </c>
      <c r="K196" s="35">
        <v>155.87</v>
      </c>
      <c r="L196" s="18">
        <v>974.34</v>
      </c>
      <c r="M196" s="36">
        <f t="shared" si="7"/>
        <v>4.0017726513088915E-2</v>
      </c>
      <c r="N196" s="18">
        <f t="shared" si="8"/>
        <v>25322.05</v>
      </c>
      <c r="O196" s="19">
        <v>0</v>
      </c>
      <c r="P196" s="41">
        <f t="shared" si="9"/>
        <v>25322.05</v>
      </c>
    </row>
    <row r="197" spans="2:16" x14ac:dyDescent="0.25">
      <c r="B197" s="16">
        <v>8</v>
      </c>
      <c r="C197" s="21">
        <v>833</v>
      </c>
      <c r="D197" s="56" t="s">
        <v>211</v>
      </c>
      <c r="E197" s="17">
        <v>68.497718442678561</v>
      </c>
      <c r="F197" s="38" t="s">
        <v>17</v>
      </c>
      <c r="G197" s="35">
        <v>0</v>
      </c>
      <c r="H197" s="35">
        <v>21189.86</v>
      </c>
      <c r="I197" s="35">
        <v>30058.54</v>
      </c>
      <c r="J197" s="35">
        <v>50</v>
      </c>
      <c r="K197" s="35">
        <v>0</v>
      </c>
      <c r="L197" s="18">
        <v>1846.05</v>
      </c>
      <c r="M197" s="36">
        <f t="shared" si="7"/>
        <v>3.5986502503002039E-2</v>
      </c>
      <c r="N197" s="18">
        <f t="shared" si="8"/>
        <v>53144.450000000004</v>
      </c>
      <c r="O197" s="19">
        <v>0</v>
      </c>
      <c r="P197" s="41">
        <f t="shared" si="9"/>
        <v>53144.450000000004</v>
      </c>
    </row>
    <row r="198" spans="2:16" x14ac:dyDescent="0.25">
      <c r="B198" s="16">
        <v>8</v>
      </c>
      <c r="C198" s="21">
        <v>834</v>
      </c>
      <c r="D198" s="56" t="s">
        <v>212</v>
      </c>
      <c r="E198" s="17">
        <v>93.830000000000013</v>
      </c>
      <c r="F198" s="38" t="s">
        <v>17</v>
      </c>
      <c r="G198" s="35">
        <v>0</v>
      </c>
      <c r="H198" s="35">
        <v>10943.53</v>
      </c>
      <c r="I198" s="35">
        <v>35871.49</v>
      </c>
      <c r="J198" s="35">
        <v>14451.13</v>
      </c>
      <c r="K198" s="35">
        <v>686.51</v>
      </c>
      <c r="L198" s="18">
        <v>2838.65</v>
      </c>
      <c r="M198" s="36">
        <f t="shared" si="7"/>
        <v>4.5819662949096944E-2</v>
      </c>
      <c r="N198" s="18">
        <f t="shared" si="8"/>
        <v>64791.31</v>
      </c>
      <c r="O198" s="19">
        <v>5551.2800000000007</v>
      </c>
      <c r="P198" s="41">
        <f t="shared" si="9"/>
        <v>59240.03</v>
      </c>
    </row>
    <row r="199" spans="2:16" x14ac:dyDescent="0.25">
      <c r="B199" s="16">
        <v>8</v>
      </c>
      <c r="C199" s="21">
        <v>837</v>
      </c>
      <c r="D199" s="56" t="s">
        <v>213</v>
      </c>
      <c r="E199" s="17">
        <v>191.19000000000003</v>
      </c>
      <c r="F199" s="38" t="s">
        <v>17</v>
      </c>
      <c r="G199" s="35">
        <v>22562.05</v>
      </c>
      <c r="H199" s="35">
        <v>0</v>
      </c>
      <c r="I199" s="35">
        <v>105136.3</v>
      </c>
      <c r="J199" s="35">
        <v>506.76</v>
      </c>
      <c r="K199" s="35">
        <v>748.26</v>
      </c>
      <c r="L199" s="18">
        <v>4929.1099999999997</v>
      </c>
      <c r="M199" s="36">
        <f t="shared" ref="M199:M254" si="10">L199/(N199-L199)</f>
        <v>3.8223971967541445E-2</v>
      </c>
      <c r="N199" s="18">
        <f t="shared" ref="N199:N254" si="11">G199+H199+I199+J199+K199+L199</f>
        <v>133882.47999999998</v>
      </c>
      <c r="O199" s="19">
        <v>0</v>
      </c>
      <c r="P199" s="41">
        <f t="shared" ref="P199:P254" si="12">N199-O199</f>
        <v>133882.47999999998</v>
      </c>
    </row>
    <row r="200" spans="2:16" x14ac:dyDescent="0.25">
      <c r="B200" s="16">
        <v>6</v>
      </c>
      <c r="C200" s="21">
        <v>840</v>
      </c>
      <c r="D200" s="56" t="s">
        <v>214</v>
      </c>
      <c r="E200" s="17">
        <v>161.72</v>
      </c>
      <c r="F200" s="38" t="s">
        <v>17</v>
      </c>
      <c r="G200" s="35">
        <v>82451.25</v>
      </c>
      <c r="H200" s="35">
        <v>0</v>
      </c>
      <c r="I200" s="35">
        <v>0</v>
      </c>
      <c r="J200" s="35">
        <v>3422.6099999999997</v>
      </c>
      <c r="K200" s="35">
        <v>0</v>
      </c>
      <c r="L200" s="18">
        <v>2644.67</v>
      </c>
      <c r="M200" s="36">
        <f t="shared" si="10"/>
        <v>3.0797148282376036E-2</v>
      </c>
      <c r="N200" s="18">
        <f t="shared" si="11"/>
        <v>88518.53</v>
      </c>
      <c r="O200" s="19">
        <v>0</v>
      </c>
      <c r="P200" s="41">
        <f t="shared" si="12"/>
        <v>88518.53</v>
      </c>
    </row>
    <row r="201" spans="2:16" x14ac:dyDescent="0.25">
      <c r="B201" s="16">
        <v>6</v>
      </c>
      <c r="C201" s="21">
        <v>843</v>
      </c>
      <c r="D201" s="56" t="s">
        <v>215</v>
      </c>
      <c r="E201" s="17">
        <v>19.13961999514169</v>
      </c>
      <c r="F201" s="35" t="s">
        <v>16</v>
      </c>
      <c r="G201" s="35">
        <v>31702.78</v>
      </c>
      <c r="H201" s="35">
        <v>0</v>
      </c>
      <c r="I201" s="35">
        <v>0</v>
      </c>
      <c r="J201" s="35">
        <v>0</v>
      </c>
      <c r="K201" s="35">
        <v>0</v>
      </c>
      <c r="L201" s="18">
        <v>951.08</v>
      </c>
      <c r="M201" s="36">
        <f t="shared" si="10"/>
        <v>2.9999892753884677E-2</v>
      </c>
      <c r="N201" s="18">
        <f t="shared" si="11"/>
        <v>32653.86</v>
      </c>
      <c r="O201" s="19">
        <v>0</v>
      </c>
      <c r="P201" s="41">
        <f t="shared" si="12"/>
        <v>32653.86</v>
      </c>
    </row>
    <row r="202" spans="2:16" x14ac:dyDescent="0.25">
      <c r="B202" s="16">
        <v>8</v>
      </c>
      <c r="C202" s="21">
        <v>845</v>
      </c>
      <c r="D202" s="56" t="s">
        <v>216</v>
      </c>
      <c r="E202" s="17">
        <v>5.5265652735971607</v>
      </c>
      <c r="F202" s="35" t="s">
        <v>16</v>
      </c>
      <c r="G202" s="35">
        <v>0</v>
      </c>
      <c r="H202" s="35">
        <v>0</v>
      </c>
      <c r="I202" s="35">
        <v>8869.4599999999991</v>
      </c>
      <c r="J202" s="35">
        <v>177.60999999999999</v>
      </c>
      <c r="K202" s="35">
        <v>0</v>
      </c>
      <c r="L202" s="18">
        <v>289.88</v>
      </c>
      <c r="M202" s="36">
        <f t="shared" si="10"/>
        <v>3.2041312822825511E-2</v>
      </c>
      <c r="N202" s="18">
        <f t="shared" si="11"/>
        <v>9336.9499999999989</v>
      </c>
      <c r="O202" s="19">
        <v>0</v>
      </c>
      <c r="P202" s="41">
        <f t="shared" si="12"/>
        <v>9336.9499999999989</v>
      </c>
    </row>
    <row r="203" spans="2:16" x14ac:dyDescent="0.25">
      <c r="B203" s="16">
        <v>6</v>
      </c>
      <c r="C203" s="21">
        <v>846</v>
      </c>
      <c r="D203" s="56" t="s">
        <v>217</v>
      </c>
      <c r="E203" s="17">
        <v>24.91</v>
      </c>
      <c r="F203" s="35" t="s">
        <v>16</v>
      </c>
      <c r="G203" s="35">
        <v>41283.519999999997</v>
      </c>
      <c r="H203" s="35">
        <v>0</v>
      </c>
      <c r="I203" s="35">
        <v>0</v>
      </c>
      <c r="J203" s="35">
        <v>0</v>
      </c>
      <c r="K203" s="35">
        <v>0</v>
      </c>
      <c r="L203" s="18">
        <v>1238.51</v>
      </c>
      <c r="M203" s="36">
        <f t="shared" si="10"/>
        <v>3.0000106580059065E-2</v>
      </c>
      <c r="N203" s="18">
        <f t="shared" si="11"/>
        <v>42522.03</v>
      </c>
      <c r="O203" s="19">
        <v>0</v>
      </c>
      <c r="P203" s="41">
        <f t="shared" si="12"/>
        <v>42522.03</v>
      </c>
    </row>
    <row r="204" spans="2:16" x14ac:dyDescent="0.25">
      <c r="B204" s="16">
        <v>8</v>
      </c>
      <c r="C204" s="21">
        <v>847</v>
      </c>
      <c r="D204" s="56" t="s">
        <v>218</v>
      </c>
      <c r="E204" s="17">
        <v>70.589802523602913</v>
      </c>
      <c r="F204" s="38" t="s">
        <v>17</v>
      </c>
      <c r="G204" s="35">
        <v>0</v>
      </c>
      <c r="H204" s="35">
        <v>0</v>
      </c>
      <c r="I204" s="35">
        <v>109216.98</v>
      </c>
      <c r="J204" s="35">
        <v>125</v>
      </c>
      <c r="K204" s="35">
        <v>438.45</v>
      </c>
      <c r="L204" s="18">
        <v>5090.6000000000004</v>
      </c>
      <c r="M204" s="36">
        <f t="shared" si="10"/>
        <v>4.6370742034805297E-2</v>
      </c>
      <c r="N204" s="18">
        <f t="shared" si="11"/>
        <v>114871.03</v>
      </c>
      <c r="O204" s="19">
        <v>0</v>
      </c>
      <c r="P204" s="41">
        <f t="shared" si="12"/>
        <v>114871.03</v>
      </c>
    </row>
    <row r="205" spans="2:16" x14ac:dyDescent="0.25">
      <c r="B205" s="16">
        <v>7</v>
      </c>
      <c r="C205" s="21">
        <v>854</v>
      </c>
      <c r="D205" s="56" t="s">
        <v>219</v>
      </c>
      <c r="E205" s="17">
        <v>839.93</v>
      </c>
      <c r="F205" s="38" t="s">
        <v>17</v>
      </c>
      <c r="G205" s="35">
        <v>387182.14999999997</v>
      </c>
      <c r="H205" s="35">
        <v>74296.77</v>
      </c>
      <c r="I205" s="35">
        <v>0</v>
      </c>
      <c r="J205" s="35">
        <v>14610.19</v>
      </c>
      <c r="K205" s="35">
        <v>0</v>
      </c>
      <c r="L205" s="18">
        <v>14651.1</v>
      </c>
      <c r="M205" s="36">
        <f t="shared" si="10"/>
        <v>3.0773860800974846E-2</v>
      </c>
      <c r="N205" s="18">
        <f t="shared" si="11"/>
        <v>490740.20999999996</v>
      </c>
      <c r="O205" s="19">
        <v>37547.699999999997</v>
      </c>
      <c r="P205" s="41">
        <f t="shared" si="12"/>
        <v>453192.50999999995</v>
      </c>
    </row>
    <row r="206" spans="2:16" x14ac:dyDescent="0.25">
      <c r="B206" s="16">
        <v>7</v>
      </c>
      <c r="C206" s="21">
        <v>855</v>
      </c>
      <c r="D206" s="56" t="s">
        <v>220</v>
      </c>
      <c r="E206" s="17">
        <v>208.08754355551341</v>
      </c>
      <c r="F206" s="35" t="s">
        <v>16</v>
      </c>
      <c r="G206" s="35">
        <v>133719.76</v>
      </c>
      <c r="H206" s="35">
        <v>0</v>
      </c>
      <c r="I206" s="35">
        <v>0</v>
      </c>
      <c r="J206" s="35">
        <v>2236.31</v>
      </c>
      <c r="K206" s="35">
        <v>0</v>
      </c>
      <c r="L206" s="18">
        <v>4123.41</v>
      </c>
      <c r="M206" s="36">
        <f t="shared" si="10"/>
        <v>3.0328987885572152E-2</v>
      </c>
      <c r="N206" s="18">
        <f t="shared" si="11"/>
        <v>140079.48000000001</v>
      </c>
      <c r="O206" s="19">
        <v>12090</v>
      </c>
      <c r="P206" s="41">
        <f t="shared" si="12"/>
        <v>127989.48000000001</v>
      </c>
    </row>
    <row r="207" spans="2:16" x14ac:dyDescent="0.25">
      <c r="B207" s="16">
        <v>7</v>
      </c>
      <c r="C207" s="21">
        <v>862</v>
      </c>
      <c r="D207" s="56" t="s">
        <v>221</v>
      </c>
      <c r="E207" s="17">
        <v>13.057490298183062</v>
      </c>
      <c r="F207" s="38" t="s">
        <v>17</v>
      </c>
      <c r="G207" s="35">
        <v>10281.6</v>
      </c>
      <c r="H207" s="35">
        <v>0</v>
      </c>
      <c r="I207" s="35">
        <v>0</v>
      </c>
      <c r="J207" s="35">
        <v>280</v>
      </c>
      <c r="K207" s="35">
        <v>0</v>
      </c>
      <c r="L207" s="18">
        <v>322.45</v>
      </c>
      <c r="M207" s="36">
        <f t="shared" si="10"/>
        <v>3.0530412058778971E-2</v>
      </c>
      <c r="N207" s="18">
        <f t="shared" si="11"/>
        <v>10884.050000000001</v>
      </c>
      <c r="O207" s="19">
        <v>8152.2</v>
      </c>
      <c r="P207" s="41">
        <f t="shared" si="12"/>
        <v>2731.8500000000013</v>
      </c>
    </row>
    <row r="208" spans="2:16" x14ac:dyDescent="0.25">
      <c r="B208" s="16">
        <v>8</v>
      </c>
      <c r="C208" s="21">
        <v>866</v>
      </c>
      <c r="D208" s="56" t="s">
        <v>222</v>
      </c>
      <c r="E208" s="17">
        <v>160.53138279575614</v>
      </c>
      <c r="F208" s="38" t="s">
        <v>17</v>
      </c>
      <c r="G208" s="35">
        <v>0</v>
      </c>
      <c r="H208" s="35">
        <v>0</v>
      </c>
      <c r="I208" s="35">
        <v>58581.8</v>
      </c>
      <c r="J208" s="35">
        <v>2691</v>
      </c>
      <c r="K208" s="35">
        <v>0</v>
      </c>
      <c r="L208" s="18">
        <v>1892</v>
      </c>
      <c r="M208" s="36">
        <f t="shared" si="10"/>
        <v>3.0878301628128629E-2</v>
      </c>
      <c r="N208" s="18">
        <f t="shared" si="11"/>
        <v>63164.800000000003</v>
      </c>
      <c r="O208" s="19">
        <v>0</v>
      </c>
      <c r="P208" s="41">
        <f t="shared" si="12"/>
        <v>63164.800000000003</v>
      </c>
    </row>
    <row r="209" spans="2:16" x14ac:dyDescent="0.25">
      <c r="B209" s="16">
        <v>8</v>
      </c>
      <c r="C209" s="21">
        <v>871</v>
      </c>
      <c r="D209" s="56" t="s">
        <v>223</v>
      </c>
      <c r="E209" s="17">
        <v>16.078387570207461</v>
      </c>
      <c r="F209" s="38" t="s">
        <v>17</v>
      </c>
      <c r="G209" s="35">
        <v>0</v>
      </c>
      <c r="H209" s="35">
        <v>0</v>
      </c>
      <c r="I209" s="35">
        <v>10976.76</v>
      </c>
      <c r="J209" s="35">
        <v>330.05999999999995</v>
      </c>
      <c r="K209" s="35">
        <v>0</v>
      </c>
      <c r="L209" s="18">
        <v>565.34</v>
      </c>
      <c r="M209" s="36">
        <f t="shared" si="10"/>
        <v>4.9999911557803173E-2</v>
      </c>
      <c r="N209" s="18">
        <f t="shared" si="11"/>
        <v>11872.16</v>
      </c>
      <c r="O209" s="19">
        <v>0</v>
      </c>
      <c r="P209" s="41">
        <f t="shared" si="12"/>
        <v>11872.16</v>
      </c>
    </row>
    <row r="210" spans="2:16" x14ac:dyDescent="0.25">
      <c r="B210" s="16">
        <v>8</v>
      </c>
      <c r="C210" s="21">
        <v>873</v>
      </c>
      <c r="D210" s="56" t="s">
        <v>224</v>
      </c>
      <c r="E210" s="17">
        <v>159.24</v>
      </c>
      <c r="F210" s="38" t="s">
        <v>17</v>
      </c>
      <c r="G210" s="35">
        <v>0</v>
      </c>
      <c r="H210" s="35">
        <v>0</v>
      </c>
      <c r="I210" s="35">
        <v>64377.37</v>
      </c>
      <c r="J210" s="35">
        <v>1014.66</v>
      </c>
      <c r="K210" s="35">
        <v>96.37</v>
      </c>
      <c r="L210" s="18">
        <v>2582.65</v>
      </c>
      <c r="M210" s="36">
        <f t="shared" si="10"/>
        <v>3.9436755211609997E-2</v>
      </c>
      <c r="N210" s="18">
        <f t="shared" si="11"/>
        <v>68071.05</v>
      </c>
      <c r="O210" s="19">
        <v>0</v>
      </c>
      <c r="P210" s="41">
        <f t="shared" si="12"/>
        <v>68071.05</v>
      </c>
    </row>
    <row r="211" spans="2:16" x14ac:dyDescent="0.25">
      <c r="B211" s="16">
        <v>4</v>
      </c>
      <c r="C211" s="21">
        <v>878</v>
      </c>
      <c r="D211" s="56" t="s">
        <v>225</v>
      </c>
      <c r="E211" s="17">
        <v>7663.1599999999989</v>
      </c>
      <c r="F211" s="35" t="s">
        <v>16</v>
      </c>
      <c r="G211" s="35">
        <v>1610005.94</v>
      </c>
      <c r="H211" s="35">
        <v>804025.97</v>
      </c>
      <c r="I211" s="35">
        <v>265784.87</v>
      </c>
      <c r="J211" s="35">
        <v>113355.59</v>
      </c>
      <c r="K211" s="35">
        <v>13119.22</v>
      </c>
      <c r="L211" s="18">
        <v>104626.1</v>
      </c>
      <c r="M211" s="36">
        <f t="shared" si="10"/>
        <v>3.7282690213955992E-2</v>
      </c>
      <c r="N211" s="18">
        <f t="shared" si="11"/>
        <v>2910917.6900000004</v>
      </c>
      <c r="O211" s="19">
        <v>838992.06</v>
      </c>
      <c r="P211" s="41">
        <f t="shared" si="12"/>
        <v>2071925.6300000004</v>
      </c>
    </row>
    <row r="212" spans="2:16" x14ac:dyDescent="0.25">
      <c r="B212" s="16">
        <v>5</v>
      </c>
      <c r="C212" s="21">
        <v>885</v>
      </c>
      <c r="D212" s="56" t="s">
        <v>226</v>
      </c>
      <c r="E212" s="17">
        <v>442.78000000000003</v>
      </c>
      <c r="F212" s="38" t="s">
        <v>17</v>
      </c>
      <c r="G212" s="35">
        <v>73554.929999999993</v>
      </c>
      <c r="H212" s="35">
        <v>63681.82</v>
      </c>
      <c r="I212" s="35">
        <v>6060.22</v>
      </c>
      <c r="J212" s="35">
        <v>1017</v>
      </c>
      <c r="K212" s="35">
        <v>0</v>
      </c>
      <c r="L212" s="18">
        <v>4349.76</v>
      </c>
      <c r="M212" s="36">
        <f t="shared" si="10"/>
        <v>3.0140948932386797E-2</v>
      </c>
      <c r="N212" s="18">
        <f t="shared" si="11"/>
        <v>148663.73000000001</v>
      </c>
      <c r="O212" s="19">
        <v>61071.180000000008</v>
      </c>
      <c r="P212" s="41">
        <f t="shared" si="12"/>
        <v>87592.55</v>
      </c>
    </row>
    <row r="213" spans="2:16" x14ac:dyDescent="0.25">
      <c r="B213" s="16">
        <v>6</v>
      </c>
      <c r="C213" s="21">
        <v>888</v>
      </c>
      <c r="D213" s="56" t="s">
        <v>227</v>
      </c>
      <c r="E213" s="17">
        <v>110.31234724977445</v>
      </c>
      <c r="F213" s="38" t="s">
        <v>17</v>
      </c>
      <c r="G213" s="35">
        <v>46710.93</v>
      </c>
      <c r="H213" s="35">
        <v>0</v>
      </c>
      <c r="I213" s="35">
        <v>822.93</v>
      </c>
      <c r="J213" s="35">
        <v>0</v>
      </c>
      <c r="K213" s="35">
        <v>0</v>
      </c>
      <c r="L213" s="18">
        <v>1426.02</v>
      </c>
      <c r="M213" s="36">
        <f t="shared" si="10"/>
        <v>3.0000088358067282E-2</v>
      </c>
      <c r="N213" s="18">
        <f t="shared" si="11"/>
        <v>48959.88</v>
      </c>
      <c r="O213" s="19">
        <v>0</v>
      </c>
      <c r="P213" s="41">
        <f t="shared" si="12"/>
        <v>48959.88</v>
      </c>
    </row>
    <row r="214" spans="2:16" x14ac:dyDescent="0.25">
      <c r="B214" s="16">
        <v>6</v>
      </c>
      <c r="C214" s="21">
        <v>889</v>
      </c>
      <c r="D214" s="56" t="s">
        <v>228</v>
      </c>
      <c r="E214" s="17">
        <v>36.972175568059775</v>
      </c>
      <c r="F214" s="38" t="s">
        <v>17</v>
      </c>
      <c r="G214" s="35">
        <v>44048.88</v>
      </c>
      <c r="H214" s="35">
        <v>4674.1000000000004</v>
      </c>
      <c r="I214" s="35">
        <v>0</v>
      </c>
      <c r="J214" s="35">
        <v>183</v>
      </c>
      <c r="K214" s="35">
        <v>0</v>
      </c>
      <c r="L214" s="18">
        <v>1470.84</v>
      </c>
      <c r="M214" s="36">
        <f t="shared" si="10"/>
        <v>3.0074849742301454E-2</v>
      </c>
      <c r="N214" s="18">
        <f t="shared" si="11"/>
        <v>50376.819999999992</v>
      </c>
      <c r="O214" s="19">
        <v>0</v>
      </c>
      <c r="P214" s="41">
        <f t="shared" si="12"/>
        <v>50376.819999999992</v>
      </c>
    </row>
    <row r="215" spans="2:16" x14ac:dyDescent="0.25">
      <c r="B215" s="16">
        <v>6</v>
      </c>
      <c r="C215" s="21">
        <v>891</v>
      </c>
      <c r="D215" s="56" t="s">
        <v>229</v>
      </c>
      <c r="E215" s="17">
        <v>291.67983388429468</v>
      </c>
      <c r="F215" s="35" t="s">
        <v>16</v>
      </c>
      <c r="G215" s="35">
        <v>74631.63</v>
      </c>
      <c r="H215" s="35">
        <v>0</v>
      </c>
      <c r="I215" s="35">
        <v>0</v>
      </c>
      <c r="J215" s="35">
        <v>1442.61</v>
      </c>
      <c r="K215" s="35">
        <v>0</v>
      </c>
      <c r="L215" s="18">
        <v>2311.08</v>
      </c>
      <c r="M215" s="36">
        <f t="shared" si="10"/>
        <v>3.0379271616778555E-2</v>
      </c>
      <c r="N215" s="18">
        <f t="shared" si="11"/>
        <v>78385.320000000007</v>
      </c>
      <c r="O215" s="19">
        <v>0</v>
      </c>
      <c r="P215" s="41">
        <f t="shared" si="12"/>
        <v>78385.320000000007</v>
      </c>
    </row>
    <row r="216" spans="2:16" x14ac:dyDescent="0.25">
      <c r="B216" s="16">
        <v>8</v>
      </c>
      <c r="C216" s="21">
        <v>895</v>
      </c>
      <c r="D216" s="56" t="s">
        <v>230</v>
      </c>
      <c r="E216" s="17">
        <v>9.8090552475101163</v>
      </c>
      <c r="F216" s="35" t="s">
        <v>16</v>
      </c>
      <c r="G216" s="35">
        <v>0</v>
      </c>
      <c r="H216" s="35">
        <v>0</v>
      </c>
      <c r="I216" s="35">
        <v>4212</v>
      </c>
      <c r="J216" s="35">
        <v>75</v>
      </c>
      <c r="K216" s="35">
        <v>0</v>
      </c>
      <c r="L216" s="18">
        <v>130.11000000000001</v>
      </c>
      <c r="M216" s="36">
        <f t="shared" si="10"/>
        <v>3.0349895031490555E-2</v>
      </c>
      <c r="N216" s="18">
        <f t="shared" si="11"/>
        <v>4417.1099999999997</v>
      </c>
      <c r="O216" s="19">
        <v>0</v>
      </c>
      <c r="P216" s="41">
        <f t="shared" si="12"/>
        <v>4417.1099999999997</v>
      </c>
    </row>
    <row r="217" spans="2:16" x14ac:dyDescent="0.25">
      <c r="B217" s="16">
        <v>8</v>
      </c>
      <c r="C217" s="21">
        <v>897</v>
      </c>
      <c r="D217" s="56" t="s">
        <v>231</v>
      </c>
      <c r="E217" s="17">
        <v>75.298454997553264</v>
      </c>
      <c r="F217" s="35" t="s">
        <v>16</v>
      </c>
      <c r="G217" s="35">
        <v>89545</v>
      </c>
      <c r="H217" s="35">
        <v>6301.75</v>
      </c>
      <c r="I217" s="35">
        <v>184897.51</v>
      </c>
      <c r="J217" s="35">
        <v>511</v>
      </c>
      <c r="K217" s="35">
        <v>3337.9</v>
      </c>
      <c r="L217" s="18">
        <v>12340.29</v>
      </c>
      <c r="M217" s="36">
        <f t="shared" si="10"/>
        <v>4.3361161596434709E-2</v>
      </c>
      <c r="N217" s="18">
        <f t="shared" si="11"/>
        <v>296933.45</v>
      </c>
      <c r="O217" s="19">
        <v>119</v>
      </c>
      <c r="P217" s="41">
        <f t="shared" si="12"/>
        <v>296814.45</v>
      </c>
    </row>
    <row r="218" spans="2:16" x14ac:dyDescent="0.25">
      <c r="B218" s="16">
        <v>6</v>
      </c>
      <c r="C218" s="21">
        <v>904</v>
      </c>
      <c r="D218" s="56" t="s">
        <v>232</v>
      </c>
      <c r="E218" s="17">
        <v>26.962939668155855</v>
      </c>
      <c r="F218" s="35" t="s">
        <v>16</v>
      </c>
      <c r="G218" s="35">
        <v>12389.34</v>
      </c>
      <c r="H218" s="35">
        <v>0</v>
      </c>
      <c r="I218" s="35">
        <v>0</v>
      </c>
      <c r="J218" s="35">
        <v>1291.4299999999998</v>
      </c>
      <c r="K218" s="35">
        <v>0</v>
      </c>
      <c r="L218" s="18">
        <v>436.25</v>
      </c>
      <c r="M218" s="36">
        <f t="shared" si="10"/>
        <v>3.1887825027392465E-2</v>
      </c>
      <c r="N218" s="18">
        <f t="shared" si="11"/>
        <v>14117.02</v>
      </c>
      <c r="O218" s="19">
        <v>0</v>
      </c>
      <c r="P218" s="41">
        <f t="shared" si="12"/>
        <v>14117.02</v>
      </c>
    </row>
    <row r="219" spans="2:16" x14ac:dyDescent="0.25">
      <c r="B219" s="16">
        <v>8</v>
      </c>
      <c r="C219" s="21">
        <v>905</v>
      </c>
      <c r="D219" s="56" t="s">
        <v>233</v>
      </c>
      <c r="E219" s="17">
        <v>92.836231091018377</v>
      </c>
      <c r="F219" s="38" t="s">
        <v>17</v>
      </c>
      <c r="G219" s="35">
        <v>0</v>
      </c>
      <c r="H219" s="35">
        <v>0</v>
      </c>
      <c r="I219" s="35">
        <v>53935.71</v>
      </c>
      <c r="J219" s="35">
        <v>850</v>
      </c>
      <c r="K219" s="35">
        <v>0</v>
      </c>
      <c r="L219" s="18">
        <v>2307.1999999999998</v>
      </c>
      <c r="M219" s="36">
        <f t="shared" si="10"/>
        <v>4.2113171482125539E-2</v>
      </c>
      <c r="N219" s="18">
        <f t="shared" si="11"/>
        <v>57092.909999999996</v>
      </c>
      <c r="O219" s="19">
        <v>0</v>
      </c>
      <c r="P219" s="41">
        <f t="shared" si="12"/>
        <v>57092.909999999996</v>
      </c>
    </row>
    <row r="220" spans="2:16" x14ac:dyDescent="0.25">
      <c r="B220" s="16">
        <v>6</v>
      </c>
      <c r="C220" s="21">
        <v>906</v>
      </c>
      <c r="D220" s="56" t="s">
        <v>234</v>
      </c>
      <c r="E220" s="17">
        <v>185.1</v>
      </c>
      <c r="F220" s="35" t="s">
        <v>16</v>
      </c>
      <c r="G220" s="35">
        <v>208099.84</v>
      </c>
      <c r="H220" s="35">
        <v>0</v>
      </c>
      <c r="I220" s="35">
        <v>0</v>
      </c>
      <c r="J220" s="35">
        <v>3484.39</v>
      </c>
      <c r="K220" s="35">
        <v>0</v>
      </c>
      <c r="L220" s="18">
        <v>6417.21</v>
      </c>
      <c r="M220" s="36">
        <f t="shared" si="10"/>
        <v>3.0329339762230862E-2</v>
      </c>
      <c r="N220" s="18">
        <f t="shared" si="11"/>
        <v>218001.44</v>
      </c>
      <c r="O220" s="19">
        <v>29.22</v>
      </c>
      <c r="P220" s="41">
        <f t="shared" si="12"/>
        <v>217972.22</v>
      </c>
    </row>
    <row r="221" spans="2:16" x14ac:dyDescent="0.25">
      <c r="B221" s="16">
        <v>8</v>
      </c>
      <c r="C221" s="21">
        <v>907</v>
      </c>
      <c r="D221" s="56" t="s">
        <v>235</v>
      </c>
      <c r="E221" s="17">
        <v>17.277728875220131</v>
      </c>
      <c r="F221" s="38" t="s">
        <v>17</v>
      </c>
      <c r="G221" s="35">
        <v>0</v>
      </c>
      <c r="H221" s="35">
        <v>0</v>
      </c>
      <c r="I221" s="35">
        <v>16511.16</v>
      </c>
      <c r="J221" s="35">
        <v>0</v>
      </c>
      <c r="K221" s="35">
        <v>2015.74</v>
      </c>
      <c r="L221" s="18">
        <v>926.35</v>
      </c>
      <c r="M221" s="36">
        <f t="shared" si="10"/>
        <v>5.0000269877853283E-2</v>
      </c>
      <c r="N221" s="18">
        <f t="shared" si="11"/>
        <v>19453.25</v>
      </c>
      <c r="O221" s="19">
        <v>0</v>
      </c>
      <c r="P221" s="41">
        <f t="shared" si="12"/>
        <v>19453.25</v>
      </c>
    </row>
    <row r="222" spans="2:16" x14ac:dyDescent="0.25">
      <c r="B222" s="16">
        <v>5</v>
      </c>
      <c r="C222" s="21">
        <v>909</v>
      </c>
      <c r="D222" s="56" t="s">
        <v>236</v>
      </c>
      <c r="E222" s="17">
        <v>496.92000000000007</v>
      </c>
      <c r="F222" s="38" t="s">
        <v>17</v>
      </c>
      <c r="G222" s="35">
        <v>152283.31</v>
      </c>
      <c r="H222" s="35">
        <v>72827.509999999995</v>
      </c>
      <c r="I222" s="35">
        <v>0</v>
      </c>
      <c r="J222" s="35">
        <v>5706.53</v>
      </c>
      <c r="K222" s="35">
        <v>0</v>
      </c>
      <c r="L222" s="18">
        <v>7195.71</v>
      </c>
      <c r="M222" s="36">
        <f t="shared" si="10"/>
        <v>3.1174909511784966E-2</v>
      </c>
      <c r="N222" s="18">
        <f t="shared" si="11"/>
        <v>238013.06</v>
      </c>
      <c r="O222" s="19">
        <v>67250.02</v>
      </c>
      <c r="P222" s="41">
        <f t="shared" si="12"/>
        <v>170763.03999999998</v>
      </c>
    </row>
    <row r="223" spans="2:16" x14ac:dyDescent="0.25">
      <c r="B223" s="16">
        <v>6</v>
      </c>
      <c r="C223" s="21">
        <v>917</v>
      </c>
      <c r="D223" s="56" t="s">
        <v>237</v>
      </c>
      <c r="E223" s="17">
        <v>98.170300891747573</v>
      </c>
      <c r="F223" s="35" t="s">
        <v>16</v>
      </c>
      <c r="G223" s="35">
        <v>52863.54</v>
      </c>
      <c r="H223" s="35">
        <v>0</v>
      </c>
      <c r="I223" s="35">
        <v>0</v>
      </c>
      <c r="J223" s="35">
        <v>50</v>
      </c>
      <c r="K223" s="35">
        <v>0</v>
      </c>
      <c r="L223" s="18">
        <v>1588.41</v>
      </c>
      <c r="M223" s="36">
        <f t="shared" si="10"/>
        <v>3.0018970569725634E-2</v>
      </c>
      <c r="N223" s="18">
        <f t="shared" si="11"/>
        <v>54501.950000000004</v>
      </c>
      <c r="O223" s="19">
        <v>0</v>
      </c>
      <c r="P223" s="41">
        <f t="shared" si="12"/>
        <v>54501.950000000004</v>
      </c>
    </row>
    <row r="224" spans="2:16" x14ac:dyDescent="0.25">
      <c r="B224" s="16">
        <v>8</v>
      </c>
      <c r="C224" s="21">
        <v>918</v>
      </c>
      <c r="D224" s="56" t="s">
        <v>238</v>
      </c>
      <c r="E224" s="17">
        <v>63.790529260598753</v>
      </c>
      <c r="F224" s="38" t="s">
        <v>17</v>
      </c>
      <c r="G224" s="35">
        <v>0</v>
      </c>
      <c r="H224" s="35">
        <v>3302.15</v>
      </c>
      <c r="I224" s="35">
        <v>52392.07</v>
      </c>
      <c r="J224" s="35">
        <v>773.93000000000006</v>
      </c>
      <c r="K224" s="35">
        <v>0</v>
      </c>
      <c r="L224" s="18">
        <v>2126.62</v>
      </c>
      <c r="M224" s="36">
        <f t="shared" si="10"/>
        <v>3.7660521904825994E-2</v>
      </c>
      <c r="N224" s="18">
        <f t="shared" si="11"/>
        <v>58594.770000000004</v>
      </c>
      <c r="O224" s="19">
        <v>0</v>
      </c>
      <c r="P224" s="41">
        <f t="shared" si="12"/>
        <v>58594.770000000004</v>
      </c>
    </row>
    <row r="225" spans="2:16" x14ac:dyDescent="0.25">
      <c r="B225" s="16">
        <v>8</v>
      </c>
      <c r="C225" s="21">
        <v>922</v>
      </c>
      <c r="D225" s="56" t="s">
        <v>239</v>
      </c>
      <c r="E225" s="17">
        <v>137.06999999999996</v>
      </c>
      <c r="F225" s="38" t="s">
        <v>17</v>
      </c>
      <c r="G225" s="35">
        <v>0</v>
      </c>
      <c r="H225" s="35">
        <v>0</v>
      </c>
      <c r="I225" s="35">
        <v>122466.57</v>
      </c>
      <c r="J225" s="35">
        <v>0</v>
      </c>
      <c r="K225" s="35">
        <v>9481.51</v>
      </c>
      <c r="L225" s="18">
        <v>6597.4</v>
      </c>
      <c r="M225" s="36">
        <f t="shared" si="10"/>
        <v>4.9999969685045803E-2</v>
      </c>
      <c r="N225" s="18">
        <f t="shared" si="11"/>
        <v>138545.48000000001</v>
      </c>
      <c r="O225" s="19">
        <v>12389.89</v>
      </c>
      <c r="P225" s="41">
        <f t="shared" si="12"/>
        <v>126155.59000000001</v>
      </c>
    </row>
    <row r="226" spans="2:16" x14ac:dyDescent="0.25">
      <c r="B226" s="16">
        <v>5</v>
      </c>
      <c r="C226" s="21">
        <v>923</v>
      </c>
      <c r="D226" s="56" t="s">
        <v>240</v>
      </c>
      <c r="E226" s="17">
        <v>49.064782259954448</v>
      </c>
      <c r="F226" s="38" t="s">
        <v>17</v>
      </c>
      <c r="G226" s="35">
        <v>28505.29</v>
      </c>
      <c r="H226" s="35">
        <v>0</v>
      </c>
      <c r="I226" s="35">
        <v>0</v>
      </c>
      <c r="J226" s="35">
        <v>741.08999999999992</v>
      </c>
      <c r="K226" s="35">
        <v>0</v>
      </c>
      <c r="L226" s="18">
        <v>892.21</v>
      </c>
      <c r="M226" s="36">
        <f t="shared" si="10"/>
        <v>3.0506681510669011E-2</v>
      </c>
      <c r="N226" s="18">
        <f t="shared" si="11"/>
        <v>30138.59</v>
      </c>
      <c r="O226" s="19">
        <v>156</v>
      </c>
      <c r="P226" s="41">
        <f t="shared" si="12"/>
        <v>29982.59</v>
      </c>
    </row>
    <row r="227" spans="2:16" x14ac:dyDescent="0.25">
      <c r="B227" s="16">
        <v>8</v>
      </c>
      <c r="C227" s="21">
        <v>924</v>
      </c>
      <c r="D227" s="56" t="s">
        <v>241</v>
      </c>
      <c r="E227" s="17">
        <v>101.88088769949739</v>
      </c>
      <c r="F227" s="38" t="s">
        <v>17</v>
      </c>
      <c r="G227" s="35">
        <v>0</v>
      </c>
      <c r="H227" s="35">
        <v>0</v>
      </c>
      <c r="I227" s="35">
        <v>55927.170000000006</v>
      </c>
      <c r="J227" s="35">
        <v>1590</v>
      </c>
      <c r="K227" s="35">
        <v>0</v>
      </c>
      <c r="L227" s="18">
        <v>1915.98</v>
      </c>
      <c r="M227" s="36">
        <f t="shared" si="10"/>
        <v>3.3311444217439763E-2</v>
      </c>
      <c r="N227" s="18">
        <f t="shared" si="11"/>
        <v>59433.150000000009</v>
      </c>
      <c r="O227" s="19">
        <v>0</v>
      </c>
      <c r="P227" s="41">
        <f t="shared" si="12"/>
        <v>59433.150000000009</v>
      </c>
    </row>
    <row r="228" spans="2:16" x14ac:dyDescent="0.25">
      <c r="B228" s="16">
        <v>8</v>
      </c>
      <c r="C228" s="21">
        <v>929</v>
      </c>
      <c r="D228" s="56" t="s">
        <v>242</v>
      </c>
      <c r="E228" s="17">
        <v>63.123226579614247</v>
      </c>
      <c r="F228" s="38" t="s">
        <v>17</v>
      </c>
      <c r="G228" s="35">
        <v>11888.87</v>
      </c>
      <c r="H228" s="35">
        <v>0</v>
      </c>
      <c r="I228" s="35">
        <v>34239</v>
      </c>
      <c r="J228" s="35">
        <v>560.12</v>
      </c>
      <c r="K228" s="35">
        <v>0</v>
      </c>
      <c r="L228" s="18">
        <v>1649.62</v>
      </c>
      <c r="M228" s="36">
        <f t="shared" si="10"/>
        <v>3.5332855408853531E-2</v>
      </c>
      <c r="N228" s="18">
        <f t="shared" si="11"/>
        <v>48337.610000000008</v>
      </c>
      <c r="O228" s="19">
        <v>0</v>
      </c>
      <c r="P228" s="41">
        <f t="shared" si="12"/>
        <v>48337.610000000008</v>
      </c>
    </row>
    <row r="229" spans="2:16" x14ac:dyDescent="0.25">
      <c r="B229" s="16">
        <v>9</v>
      </c>
      <c r="C229" s="21">
        <v>936</v>
      </c>
      <c r="D229" s="56" t="s">
        <v>243</v>
      </c>
      <c r="E229" s="17">
        <v>43.383691867789167</v>
      </c>
      <c r="F229" s="38" t="s">
        <v>17</v>
      </c>
      <c r="G229" s="35">
        <v>0</v>
      </c>
      <c r="H229" s="35">
        <v>0</v>
      </c>
      <c r="I229" s="35">
        <v>66847.820000000007</v>
      </c>
      <c r="J229" s="35">
        <v>37.799999999999997</v>
      </c>
      <c r="K229" s="35">
        <v>0</v>
      </c>
      <c r="L229" s="18">
        <v>2984.24</v>
      </c>
      <c r="M229" s="36">
        <f t="shared" si="10"/>
        <v>4.4617064176126341E-2</v>
      </c>
      <c r="N229" s="18">
        <f t="shared" si="11"/>
        <v>69869.860000000015</v>
      </c>
      <c r="O229" s="19">
        <v>0</v>
      </c>
      <c r="P229" s="41">
        <f t="shared" si="12"/>
        <v>69869.860000000015</v>
      </c>
    </row>
    <row r="230" spans="2:16" x14ac:dyDescent="0.25">
      <c r="B230" s="16">
        <v>9</v>
      </c>
      <c r="C230" s="21">
        <v>952</v>
      </c>
      <c r="D230" s="56" t="s">
        <v>244</v>
      </c>
      <c r="E230" s="17">
        <v>65.756366888363871</v>
      </c>
      <c r="F230" s="38" t="s">
        <v>17</v>
      </c>
      <c r="G230" s="35">
        <v>0</v>
      </c>
      <c r="H230" s="35">
        <v>36077.599999999999</v>
      </c>
      <c r="I230" s="35">
        <v>41578.25</v>
      </c>
      <c r="J230" s="35">
        <v>0</v>
      </c>
      <c r="K230" s="35">
        <v>460.39</v>
      </c>
      <c r="L230" s="18">
        <v>3184.26</v>
      </c>
      <c r="M230" s="36">
        <f t="shared" si="10"/>
        <v>4.0763098684729319E-2</v>
      </c>
      <c r="N230" s="18">
        <f t="shared" si="11"/>
        <v>81300.5</v>
      </c>
      <c r="O230" s="19">
        <v>3878.1</v>
      </c>
      <c r="P230" s="41">
        <f t="shared" si="12"/>
        <v>77422.399999999994</v>
      </c>
    </row>
    <row r="231" spans="2:16" x14ac:dyDescent="0.25">
      <c r="B231" s="16">
        <v>8</v>
      </c>
      <c r="C231" s="21">
        <v>955</v>
      </c>
      <c r="D231" s="56" t="s">
        <v>245</v>
      </c>
      <c r="E231" s="17">
        <v>40.67169248967609</v>
      </c>
      <c r="F231" s="35" t="s">
        <v>16</v>
      </c>
      <c r="G231" s="35">
        <v>0</v>
      </c>
      <c r="H231" s="35">
        <v>0</v>
      </c>
      <c r="I231" s="35">
        <v>21530.79</v>
      </c>
      <c r="J231" s="35">
        <v>349.68</v>
      </c>
      <c r="K231" s="35">
        <v>0</v>
      </c>
      <c r="L231" s="18">
        <v>797.64</v>
      </c>
      <c r="M231" s="36">
        <f t="shared" si="10"/>
        <v>3.645442716724092E-2</v>
      </c>
      <c r="N231" s="18">
        <f t="shared" si="11"/>
        <v>22678.11</v>
      </c>
      <c r="O231" s="19">
        <v>0</v>
      </c>
      <c r="P231" s="41">
        <f t="shared" si="12"/>
        <v>22678.11</v>
      </c>
    </row>
    <row r="232" spans="2:16" x14ac:dyDescent="0.25">
      <c r="B232" s="16">
        <v>6</v>
      </c>
      <c r="C232" s="21">
        <v>957</v>
      </c>
      <c r="D232" s="56" t="s">
        <v>246</v>
      </c>
      <c r="E232" s="17">
        <v>104.75750331076839</v>
      </c>
      <c r="F232" s="38" t="s">
        <v>17</v>
      </c>
      <c r="G232" s="35">
        <v>33925.449999999997</v>
      </c>
      <c r="H232" s="35">
        <v>0</v>
      </c>
      <c r="I232" s="35">
        <v>0</v>
      </c>
      <c r="J232" s="35">
        <v>1408.02</v>
      </c>
      <c r="K232" s="35">
        <v>0</v>
      </c>
      <c r="L232" s="18">
        <v>1088.1600000000001</v>
      </c>
      <c r="M232" s="36">
        <f t="shared" si="10"/>
        <v>3.0796862012137508E-2</v>
      </c>
      <c r="N232" s="18">
        <f t="shared" si="11"/>
        <v>36421.629999999997</v>
      </c>
      <c r="O232" s="19">
        <v>0</v>
      </c>
      <c r="P232" s="41">
        <f t="shared" si="12"/>
        <v>36421.629999999997</v>
      </c>
    </row>
    <row r="233" spans="2:16" x14ac:dyDescent="0.25">
      <c r="B233" s="16">
        <v>7</v>
      </c>
      <c r="C233" s="21">
        <v>958</v>
      </c>
      <c r="D233" s="56" t="s">
        <v>247</v>
      </c>
      <c r="E233" s="17">
        <v>510.68493823667342</v>
      </c>
      <c r="F233" s="38" t="s">
        <v>17</v>
      </c>
      <c r="G233" s="35">
        <v>159009.94</v>
      </c>
      <c r="H233" s="35">
        <v>0</v>
      </c>
      <c r="I233" s="35">
        <v>0</v>
      </c>
      <c r="J233" s="35">
        <v>1671.16</v>
      </c>
      <c r="K233" s="35">
        <v>82.38</v>
      </c>
      <c r="L233" s="18">
        <v>4867.53</v>
      </c>
      <c r="M233" s="36">
        <f t="shared" si="10"/>
        <v>3.0277585431716204E-2</v>
      </c>
      <c r="N233" s="18">
        <f t="shared" si="11"/>
        <v>165631.01</v>
      </c>
      <c r="O233" s="19">
        <v>290.27999999999997</v>
      </c>
      <c r="P233" s="41">
        <f t="shared" si="12"/>
        <v>165340.73000000001</v>
      </c>
    </row>
    <row r="234" spans="2:16" x14ac:dyDescent="0.25">
      <c r="B234" s="16">
        <v>6</v>
      </c>
      <c r="C234" s="21">
        <v>959</v>
      </c>
      <c r="D234" s="56" t="s">
        <v>248</v>
      </c>
      <c r="E234" s="17">
        <v>326.68938879207468</v>
      </c>
      <c r="F234" s="35" t="s">
        <v>16</v>
      </c>
      <c r="G234" s="35">
        <v>78386.850000000006</v>
      </c>
      <c r="H234" s="35">
        <v>33347.97</v>
      </c>
      <c r="I234" s="35">
        <v>0</v>
      </c>
      <c r="J234" s="35">
        <v>1494.1</v>
      </c>
      <c r="K234" s="35">
        <v>0</v>
      </c>
      <c r="L234" s="18">
        <v>3426.75</v>
      </c>
      <c r="M234" s="36">
        <f t="shared" si="10"/>
        <v>3.026391137529175E-2</v>
      </c>
      <c r="N234" s="18">
        <f t="shared" si="11"/>
        <v>116655.67000000001</v>
      </c>
      <c r="O234" s="19">
        <v>240.45</v>
      </c>
      <c r="P234" s="41">
        <f t="shared" si="12"/>
        <v>116415.22000000002</v>
      </c>
    </row>
    <row r="235" spans="2:16" x14ac:dyDescent="0.25">
      <c r="B235" s="16">
        <v>7</v>
      </c>
      <c r="C235" s="21">
        <v>967</v>
      </c>
      <c r="D235" s="56" t="s">
        <v>249</v>
      </c>
      <c r="E235" s="17">
        <v>180.72179769743559</v>
      </c>
      <c r="F235" s="38" t="s">
        <v>17</v>
      </c>
      <c r="G235" s="35">
        <v>72693.960000000006</v>
      </c>
      <c r="H235" s="35">
        <v>0</v>
      </c>
      <c r="I235" s="35">
        <v>0</v>
      </c>
      <c r="J235" s="35">
        <v>1572.8000000000002</v>
      </c>
      <c r="K235" s="35">
        <v>1587.16</v>
      </c>
      <c r="L235" s="18">
        <v>3792.7</v>
      </c>
      <c r="M235" s="36">
        <f t="shared" si="10"/>
        <v>5.0000052732937193E-2</v>
      </c>
      <c r="N235" s="18">
        <f t="shared" si="11"/>
        <v>79646.62000000001</v>
      </c>
      <c r="O235" s="19">
        <v>0</v>
      </c>
      <c r="P235" s="41">
        <f t="shared" si="12"/>
        <v>79646.62000000001</v>
      </c>
    </row>
    <row r="236" spans="2:16" x14ac:dyDescent="0.25">
      <c r="B236" s="16">
        <v>6</v>
      </c>
      <c r="C236" s="21">
        <v>969</v>
      </c>
      <c r="D236" s="56" t="s">
        <v>250</v>
      </c>
      <c r="E236" s="17">
        <v>21.452324077887976</v>
      </c>
      <c r="F236" s="35" t="s">
        <v>16</v>
      </c>
      <c r="G236" s="35">
        <v>16686.25</v>
      </c>
      <c r="H236" s="35">
        <v>0</v>
      </c>
      <c r="I236" s="35">
        <v>36894.75</v>
      </c>
      <c r="J236" s="35">
        <v>5150</v>
      </c>
      <c r="K236" s="35">
        <v>4565.37</v>
      </c>
      <c r="L236" s="18">
        <v>2954.82</v>
      </c>
      <c r="M236" s="36">
        <f t="shared" si="10"/>
        <v>4.6682297894808183E-2</v>
      </c>
      <c r="N236" s="18">
        <f t="shared" si="11"/>
        <v>66251.19</v>
      </c>
      <c r="O236" s="19">
        <v>0</v>
      </c>
      <c r="P236" s="41">
        <f t="shared" si="12"/>
        <v>66251.19</v>
      </c>
    </row>
    <row r="237" spans="2:16" x14ac:dyDescent="0.25">
      <c r="B237" s="16">
        <v>6</v>
      </c>
      <c r="C237" s="21">
        <v>970</v>
      </c>
      <c r="D237" s="56" t="s">
        <v>251</v>
      </c>
      <c r="E237" s="17">
        <v>167.59129758245945</v>
      </c>
      <c r="F237" s="35" t="s">
        <v>16</v>
      </c>
      <c r="G237" s="35">
        <v>70708.740000000005</v>
      </c>
      <c r="H237" s="35">
        <v>0</v>
      </c>
      <c r="I237" s="35">
        <v>0</v>
      </c>
      <c r="J237" s="35">
        <v>0</v>
      </c>
      <c r="K237" s="35">
        <v>0</v>
      </c>
      <c r="L237" s="18">
        <v>2121.2600000000002</v>
      </c>
      <c r="M237" s="36">
        <f t="shared" si="10"/>
        <v>2.9999968886448833E-2</v>
      </c>
      <c r="N237" s="18">
        <f t="shared" si="11"/>
        <v>72830</v>
      </c>
      <c r="O237" s="19">
        <v>408</v>
      </c>
      <c r="P237" s="41">
        <f t="shared" si="12"/>
        <v>72422</v>
      </c>
    </row>
    <row r="238" spans="2:16" x14ac:dyDescent="0.25">
      <c r="B238" s="16">
        <v>7</v>
      </c>
      <c r="C238" s="21">
        <v>971</v>
      </c>
      <c r="D238" s="56" t="s">
        <v>252</v>
      </c>
      <c r="E238" s="17">
        <v>976</v>
      </c>
      <c r="F238" s="38" t="s">
        <v>17</v>
      </c>
      <c r="G238" s="35">
        <v>319724.61000000004</v>
      </c>
      <c r="H238" s="35">
        <v>182158.3</v>
      </c>
      <c r="I238" s="35">
        <v>17414.349999999999</v>
      </c>
      <c r="J238" s="35">
        <v>1081.69</v>
      </c>
      <c r="K238" s="35">
        <v>74.91</v>
      </c>
      <c r="L238" s="18">
        <v>16059.76</v>
      </c>
      <c r="M238" s="36">
        <f t="shared" si="10"/>
        <v>3.0857221425930052E-2</v>
      </c>
      <c r="N238" s="18">
        <f t="shared" si="11"/>
        <v>536513.62</v>
      </c>
      <c r="O238" s="19">
        <v>137200.55999999997</v>
      </c>
      <c r="P238" s="41">
        <f t="shared" si="12"/>
        <v>399313.06000000006</v>
      </c>
    </row>
    <row r="239" spans="2:16" x14ac:dyDescent="0.25">
      <c r="B239" s="16">
        <v>8</v>
      </c>
      <c r="C239" s="21">
        <v>973</v>
      </c>
      <c r="D239" s="56" t="s">
        <v>253</v>
      </c>
      <c r="E239" s="17">
        <v>7.5601498980809678</v>
      </c>
      <c r="F239" s="35" t="s">
        <v>16</v>
      </c>
      <c r="G239" s="35">
        <v>0</v>
      </c>
      <c r="H239" s="35">
        <v>0</v>
      </c>
      <c r="I239" s="35">
        <v>9823.880000000001</v>
      </c>
      <c r="J239" s="35">
        <v>0</v>
      </c>
      <c r="K239" s="35">
        <v>227.86</v>
      </c>
      <c r="L239" s="18">
        <v>445.95</v>
      </c>
      <c r="M239" s="36">
        <f t="shared" si="10"/>
        <v>4.436545314542556E-2</v>
      </c>
      <c r="N239" s="18">
        <f t="shared" si="11"/>
        <v>10497.690000000002</v>
      </c>
      <c r="O239" s="19">
        <v>0</v>
      </c>
      <c r="P239" s="41">
        <f t="shared" si="12"/>
        <v>10497.690000000002</v>
      </c>
    </row>
    <row r="240" spans="2:16" x14ac:dyDescent="0.25">
      <c r="B240" s="16">
        <v>8</v>
      </c>
      <c r="C240" s="21">
        <v>974</v>
      </c>
      <c r="D240" s="56" t="s">
        <v>254</v>
      </c>
      <c r="E240" s="17">
        <v>15.839999999999998</v>
      </c>
      <c r="F240" s="38" t="s">
        <v>17</v>
      </c>
      <c r="G240" s="35">
        <v>1395.92</v>
      </c>
      <c r="H240" s="35">
        <v>0</v>
      </c>
      <c r="I240" s="35">
        <v>12052</v>
      </c>
      <c r="J240" s="35">
        <v>84.039999999999992</v>
      </c>
      <c r="K240" s="35">
        <v>180.5</v>
      </c>
      <c r="L240" s="18">
        <v>514.26</v>
      </c>
      <c r="M240" s="36">
        <f t="shared" si="10"/>
        <v>3.7503117602530833E-2</v>
      </c>
      <c r="N240" s="18">
        <f t="shared" si="11"/>
        <v>14226.720000000001</v>
      </c>
      <c r="O240" s="19">
        <v>0</v>
      </c>
      <c r="P240" s="41">
        <f t="shared" si="12"/>
        <v>14226.720000000001</v>
      </c>
    </row>
    <row r="241" spans="2:16" x14ac:dyDescent="0.25">
      <c r="B241" s="16">
        <v>7</v>
      </c>
      <c r="C241" s="21">
        <v>975</v>
      </c>
      <c r="D241" s="56" t="s">
        <v>255</v>
      </c>
      <c r="E241" s="17">
        <v>19.270619314376521</v>
      </c>
      <c r="F241" s="38" t="s">
        <v>17</v>
      </c>
      <c r="G241" s="35">
        <v>40701.85</v>
      </c>
      <c r="H241" s="35">
        <v>8746.9</v>
      </c>
      <c r="I241" s="35">
        <v>3024.45</v>
      </c>
      <c r="J241" s="35">
        <v>0</v>
      </c>
      <c r="K241" s="35">
        <v>798.33</v>
      </c>
      <c r="L241" s="18">
        <v>2488.64</v>
      </c>
      <c r="M241" s="36">
        <f t="shared" si="10"/>
        <v>4.6716135241469503E-2</v>
      </c>
      <c r="N241" s="18">
        <f t="shared" si="11"/>
        <v>55760.17</v>
      </c>
      <c r="O241" s="19">
        <v>0</v>
      </c>
      <c r="P241" s="41">
        <f t="shared" si="12"/>
        <v>55760.17</v>
      </c>
    </row>
    <row r="242" spans="2:16" x14ac:dyDescent="0.25">
      <c r="B242" s="16">
        <v>7</v>
      </c>
      <c r="C242" s="21">
        <v>976</v>
      </c>
      <c r="D242" s="56" t="s">
        <v>256</v>
      </c>
      <c r="E242" s="17">
        <v>29.487564416476946</v>
      </c>
      <c r="F242" s="38" t="s">
        <v>17</v>
      </c>
      <c r="G242" s="35">
        <v>22196.75</v>
      </c>
      <c r="H242" s="35">
        <v>0</v>
      </c>
      <c r="I242" s="35">
        <v>1766.11</v>
      </c>
      <c r="J242" s="35">
        <v>135</v>
      </c>
      <c r="K242" s="35">
        <v>608.12</v>
      </c>
      <c r="L242" s="18">
        <v>1235.3</v>
      </c>
      <c r="M242" s="36">
        <f t="shared" si="10"/>
        <v>5.0000040476030495E-2</v>
      </c>
      <c r="N242" s="18">
        <f t="shared" si="11"/>
        <v>25941.279999999999</v>
      </c>
      <c r="O242" s="19">
        <v>0</v>
      </c>
      <c r="P242" s="41">
        <f t="shared" si="12"/>
        <v>25941.279999999999</v>
      </c>
    </row>
    <row r="243" spans="2:16" x14ac:dyDescent="0.25">
      <c r="B243" s="16">
        <v>7</v>
      </c>
      <c r="C243" s="21">
        <v>977</v>
      </c>
      <c r="D243" s="56" t="s">
        <v>257</v>
      </c>
      <c r="E243" s="17">
        <v>40.759415747987155</v>
      </c>
      <c r="F243" s="35" t="s">
        <v>16</v>
      </c>
      <c r="G243" s="35">
        <v>30964.57</v>
      </c>
      <c r="H243" s="35">
        <v>0</v>
      </c>
      <c r="I243" s="35">
        <v>0</v>
      </c>
      <c r="J243" s="35">
        <v>0</v>
      </c>
      <c r="K243" s="35">
        <v>0</v>
      </c>
      <c r="L243" s="18">
        <v>928.94</v>
      </c>
      <c r="M243" s="36">
        <f t="shared" si="10"/>
        <v>3.0000093655426188E-2</v>
      </c>
      <c r="N243" s="18">
        <f t="shared" si="11"/>
        <v>31893.51</v>
      </c>
      <c r="O243" s="19">
        <v>0</v>
      </c>
      <c r="P243" s="41">
        <f t="shared" si="12"/>
        <v>31893.51</v>
      </c>
    </row>
    <row r="244" spans="2:16" x14ac:dyDescent="0.25">
      <c r="B244" s="16">
        <v>8</v>
      </c>
      <c r="C244" s="21">
        <v>978</v>
      </c>
      <c r="D244" s="56" t="s">
        <v>258</v>
      </c>
      <c r="E244" s="17">
        <v>0</v>
      </c>
      <c r="F244" s="35" t="s">
        <v>16</v>
      </c>
      <c r="G244" s="35">
        <v>28149.439999999999</v>
      </c>
      <c r="H244" s="35">
        <v>0</v>
      </c>
      <c r="I244" s="35">
        <v>0</v>
      </c>
      <c r="J244" s="35">
        <v>1688.16</v>
      </c>
      <c r="K244" s="35">
        <v>0</v>
      </c>
      <c r="L244" s="18">
        <v>1491.88</v>
      </c>
      <c r="M244" s="36">
        <f t="shared" si="10"/>
        <v>0.05</v>
      </c>
      <c r="N244" s="18">
        <f t="shared" si="11"/>
        <v>31329.48</v>
      </c>
      <c r="O244" s="19">
        <v>0</v>
      </c>
      <c r="P244" s="41">
        <f t="shared" si="12"/>
        <v>31329.48</v>
      </c>
    </row>
    <row r="245" spans="2:16" x14ac:dyDescent="0.25">
      <c r="B245" s="16">
        <v>7</v>
      </c>
      <c r="C245" s="21">
        <v>979</v>
      </c>
      <c r="D245" s="56" t="s">
        <v>259</v>
      </c>
      <c r="E245" s="17">
        <v>68.082908668012507</v>
      </c>
      <c r="F245" s="38" t="s">
        <v>17</v>
      </c>
      <c r="G245" s="35">
        <v>73410.149999999994</v>
      </c>
      <c r="H245" s="35">
        <v>0</v>
      </c>
      <c r="I245" s="35">
        <v>29710.89</v>
      </c>
      <c r="J245" s="35">
        <v>6448.5</v>
      </c>
      <c r="K245" s="35">
        <v>1093.43</v>
      </c>
      <c r="L245" s="18">
        <v>5533.15</v>
      </c>
      <c r="M245" s="36">
        <f t="shared" si="10"/>
        <v>5.0000013554669646E-2</v>
      </c>
      <c r="N245" s="18">
        <f t="shared" si="11"/>
        <v>116196.11999999998</v>
      </c>
      <c r="O245" s="19">
        <v>0</v>
      </c>
      <c r="P245" s="41">
        <f t="shared" si="12"/>
        <v>116196.11999999998</v>
      </c>
    </row>
    <row r="246" spans="2:16" x14ac:dyDescent="0.25">
      <c r="B246" s="16">
        <v>6</v>
      </c>
      <c r="C246" s="21">
        <v>980</v>
      </c>
      <c r="D246" s="56" t="s">
        <v>260</v>
      </c>
      <c r="E246" s="17">
        <v>38.773680173491201</v>
      </c>
      <c r="F246" s="35" t="s">
        <v>16</v>
      </c>
      <c r="G246" s="35">
        <v>36260.379999999997</v>
      </c>
      <c r="H246" s="35">
        <v>0</v>
      </c>
      <c r="I246" s="35">
        <v>0</v>
      </c>
      <c r="J246" s="35">
        <v>0</v>
      </c>
      <c r="K246" s="35">
        <v>0</v>
      </c>
      <c r="L246" s="18">
        <v>1087.81</v>
      </c>
      <c r="M246" s="36">
        <f t="shared" si="10"/>
        <v>2.9999961390366016E-2</v>
      </c>
      <c r="N246" s="18">
        <f t="shared" si="11"/>
        <v>37348.189999999995</v>
      </c>
      <c r="O246" s="19">
        <v>0</v>
      </c>
      <c r="P246" s="41">
        <f t="shared" si="12"/>
        <v>37348.189999999995</v>
      </c>
    </row>
    <row r="247" spans="2:16" x14ac:dyDescent="0.25">
      <c r="B247" s="16">
        <v>9</v>
      </c>
      <c r="C247" s="21">
        <v>982</v>
      </c>
      <c r="D247" s="56" t="s">
        <v>261</v>
      </c>
      <c r="E247" s="17">
        <v>97.412690933606555</v>
      </c>
      <c r="F247" s="35" t="s">
        <v>16</v>
      </c>
      <c r="G247" s="35">
        <v>0</v>
      </c>
      <c r="H247" s="35">
        <v>0</v>
      </c>
      <c r="I247" s="35">
        <v>104750.04</v>
      </c>
      <c r="J247" s="35">
        <v>0</v>
      </c>
      <c r="K247" s="35">
        <v>0</v>
      </c>
      <c r="L247" s="18">
        <v>3142.5</v>
      </c>
      <c r="M247" s="36">
        <f t="shared" si="10"/>
        <v>2.999998854415712E-2</v>
      </c>
      <c r="N247" s="18">
        <f t="shared" si="11"/>
        <v>107892.54</v>
      </c>
      <c r="O247" s="19">
        <v>0</v>
      </c>
      <c r="P247" s="41">
        <f t="shared" si="12"/>
        <v>107892.54</v>
      </c>
    </row>
    <row r="248" spans="2:16" x14ac:dyDescent="0.25">
      <c r="B248" s="16">
        <v>7</v>
      </c>
      <c r="C248" s="21">
        <v>983</v>
      </c>
      <c r="D248" s="56" t="s">
        <v>262</v>
      </c>
      <c r="E248" s="17">
        <v>86.136151469782178</v>
      </c>
      <c r="F248" s="38" t="s">
        <v>17</v>
      </c>
      <c r="G248" s="35">
        <v>29927.77</v>
      </c>
      <c r="H248" s="35">
        <v>0</v>
      </c>
      <c r="I248" s="35">
        <v>0</v>
      </c>
      <c r="J248" s="35">
        <v>0</v>
      </c>
      <c r="K248" s="35">
        <v>0</v>
      </c>
      <c r="L248" s="18">
        <v>897.83</v>
      </c>
      <c r="M248" s="36">
        <f t="shared" si="10"/>
        <v>2.9999896417273991E-2</v>
      </c>
      <c r="N248" s="18">
        <f t="shared" si="11"/>
        <v>30825.600000000002</v>
      </c>
      <c r="O248" s="19">
        <v>250</v>
      </c>
      <c r="P248" s="41">
        <f t="shared" si="12"/>
        <v>30575.600000000002</v>
      </c>
    </row>
    <row r="249" spans="2:16" x14ac:dyDescent="0.25">
      <c r="B249" s="16">
        <v>8</v>
      </c>
      <c r="C249" s="21">
        <v>985</v>
      </c>
      <c r="D249" s="56" t="s">
        <v>263</v>
      </c>
      <c r="E249" s="17">
        <v>44.348575474077556</v>
      </c>
      <c r="F249" s="38" t="s">
        <v>17</v>
      </c>
      <c r="G249" s="35">
        <v>0</v>
      </c>
      <c r="H249" s="35">
        <v>0</v>
      </c>
      <c r="I249" s="35">
        <v>92896.75</v>
      </c>
      <c r="J249" s="35">
        <v>800</v>
      </c>
      <c r="K249" s="35">
        <v>212.56</v>
      </c>
      <c r="L249" s="18">
        <v>3364.03</v>
      </c>
      <c r="M249" s="36">
        <f t="shared" si="10"/>
        <v>3.582211390968585E-2</v>
      </c>
      <c r="N249" s="18">
        <f t="shared" si="11"/>
        <v>97273.34</v>
      </c>
      <c r="O249" s="19">
        <v>0</v>
      </c>
      <c r="P249" s="41">
        <f t="shared" si="12"/>
        <v>97273.34</v>
      </c>
    </row>
    <row r="250" spans="2:16" x14ac:dyDescent="0.25">
      <c r="B250" s="16">
        <v>6</v>
      </c>
      <c r="C250" s="21">
        <v>986</v>
      </c>
      <c r="D250" s="56" t="s">
        <v>264</v>
      </c>
      <c r="E250" s="17">
        <v>8.1183888146059324</v>
      </c>
      <c r="F250" s="35" t="s">
        <v>16</v>
      </c>
      <c r="G250" s="35">
        <v>40951.47</v>
      </c>
      <c r="H250" s="35">
        <v>0</v>
      </c>
      <c r="I250" s="35">
        <v>0</v>
      </c>
      <c r="J250" s="35">
        <v>565</v>
      </c>
      <c r="K250" s="35">
        <v>0</v>
      </c>
      <c r="L250" s="18">
        <v>1256.79</v>
      </c>
      <c r="M250" s="36">
        <f t="shared" si="10"/>
        <v>3.0272082380799713E-2</v>
      </c>
      <c r="N250" s="18">
        <f t="shared" si="11"/>
        <v>42773.26</v>
      </c>
      <c r="O250" s="19">
        <v>0</v>
      </c>
      <c r="P250" s="41">
        <f t="shared" si="12"/>
        <v>42773.26</v>
      </c>
    </row>
    <row r="251" spans="2:16" x14ac:dyDescent="0.25">
      <c r="B251" s="16">
        <v>9</v>
      </c>
      <c r="C251" s="21">
        <v>987</v>
      </c>
      <c r="D251" s="56" t="s">
        <v>265</v>
      </c>
      <c r="E251" s="17">
        <v>253.77541145224947</v>
      </c>
      <c r="F251" s="35" t="s">
        <v>16</v>
      </c>
      <c r="G251" s="35">
        <v>6067.59</v>
      </c>
      <c r="H251" s="35">
        <v>0</v>
      </c>
      <c r="I251" s="35">
        <v>78278.98</v>
      </c>
      <c r="J251" s="35">
        <v>1000</v>
      </c>
      <c r="K251" s="35">
        <v>1.63</v>
      </c>
      <c r="L251" s="18">
        <v>3209.38</v>
      </c>
      <c r="M251" s="36">
        <f t="shared" si="10"/>
        <v>3.7603370662767352E-2</v>
      </c>
      <c r="N251" s="18">
        <f t="shared" si="11"/>
        <v>88557.58</v>
      </c>
      <c r="O251" s="19">
        <v>0</v>
      </c>
      <c r="P251" s="41">
        <f t="shared" si="12"/>
        <v>88557.58</v>
      </c>
    </row>
    <row r="252" spans="2:16" x14ac:dyDescent="0.25">
      <c r="B252" s="16">
        <v>6</v>
      </c>
      <c r="C252" s="21">
        <v>988</v>
      </c>
      <c r="D252" s="56" t="s">
        <v>266</v>
      </c>
      <c r="E252" s="17">
        <v>144.72352333946131</v>
      </c>
      <c r="F252" s="38" t="s">
        <v>17</v>
      </c>
      <c r="G252" s="35">
        <v>57113.83</v>
      </c>
      <c r="H252" s="35">
        <v>5735.8</v>
      </c>
      <c r="I252" s="35">
        <v>0</v>
      </c>
      <c r="J252" s="35">
        <v>13517.02</v>
      </c>
      <c r="K252" s="35">
        <v>751.78</v>
      </c>
      <c r="L252" s="18">
        <v>3741.21</v>
      </c>
      <c r="M252" s="36">
        <f t="shared" si="10"/>
        <v>4.8512528068841647E-2</v>
      </c>
      <c r="N252" s="18">
        <f t="shared" si="11"/>
        <v>80859.640000000014</v>
      </c>
      <c r="O252" s="19">
        <v>155</v>
      </c>
      <c r="P252" s="41">
        <f t="shared" si="12"/>
        <v>80704.640000000014</v>
      </c>
    </row>
    <row r="253" spans="2:16" x14ac:dyDescent="0.25">
      <c r="B253" s="16">
        <v>6</v>
      </c>
      <c r="C253" s="21">
        <v>989</v>
      </c>
      <c r="D253" s="56" t="s">
        <v>267</v>
      </c>
      <c r="E253" s="17">
        <v>456.51183625078789</v>
      </c>
      <c r="F253" s="35" t="s">
        <v>16</v>
      </c>
      <c r="G253" s="35">
        <v>137691.09</v>
      </c>
      <c r="H253" s="35">
        <v>79949.88</v>
      </c>
      <c r="I253" s="35">
        <v>28147.63</v>
      </c>
      <c r="J253" s="35">
        <v>1506.79</v>
      </c>
      <c r="K253" s="35">
        <v>8385.84</v>
      </c>
      <c r="L253" s="18">
        <v>10717.06</v>
      </c>
      <c r="M253" s="36">
        <f t="shared" si="10"/>
        <v>4.1915708869204038E-2</v>
      </c>
      <c r="N253" s="18">
        <f t="shared" si="11"/>
        <v>266398.29000000004</v>
      </c>
      <c r="O253" s="19">
        <v>36564.799999999996</v>
      </c>
      <c r="P253" s="41">
        <f t="shared" si="12"/>
        <v>229833.49000000005</v>
      </c>
    </row>
    <row r="254" spans="2:16" ht="15.75" thickBot="1" x14ac:dyDescent="0.3">
      <c r="B254" s="43">
        <v>9</v>
      </c>
      <c r="C254" s="44">
        <v>998</v>
      </c>
      <c r="D254" s="58" t="s">
        <v>268</v>
      </c>
      <c r="E254" s="45">
        <v>87.200228717838542</v>
      </c>
      <c r="F254" s="46" t="s">
        <v>17</v>
      </c>
      <c r="G254" s="47">
        <v>158144.76</v>
      </c>
      <c r="H254" s="47">
        <v>0</v>
      </c>
      <c r="I254" s="47">
        <v>38251.81</v>
      </c>
      <c r="J254" s="47">
        <v>0</v>
      </c>
      <c r="K254" s="47">
        <v>12991.96</v>
      </c>
      <c r="L254" s="48">
        <v>10469.43</v>
      </c>
      <c r="M254" s="49">
        <f t="shared" si="10"/>
        <v>5.0000016715337749E-2</v>
      </c>
      <c r="N254" s="48">
        <f t="shared" si="11"/>
        <v>219857.96</v>
      </c>
      <c r="O254" s="50">
        <v>0</v>
      </c>
      <c r="P254" s="51">
        <f t="shared" si="12"/>
        <v>219857.96</v>
      </c>
    </row>
    <row r="257" spans="4:12" x14ac:dyDescent="0.25">
      <c r="D257" s="59" t="s">
        <v>18</v>
      </c>
      <c r="E257" s="29"/>
      <c r="F257" s="30"/>
      <c r="G257" s="30"/>
      <c r="H257" s="30"/>
      <c r="I257" s="30"/>
      <c r="J257" s="30"/>
      <c r="K257" s="30"/>
      <c r="L257" s="30"/>
    </row>
    <row r="258" spans="4:12" ht="87" customHeight="1" x14ac:dyDescent="0.25">
      <c r="D258" s="61" t="s">
        <v>269</v>
      </c>
      <c r="E258" s="62"/>
      <c r="F258" s="62"/>
      <c r="G258" s="62"/>
      <c r="H258" s="62"/>
      <c r="I258" s="62"/>
      <c r="J258" s="62"/>
      <c r="K258" s="62"/>
      <c r="L258" s="63"/>
    </row>
    <row r="259" spans="4:12" ht="51" customHeight="1" x14ac:dyDescent="0.25">
      <c r="D259" s="64" t="s">
        <v>270</v>
      </c>
      <c r="E259" s="65"/>
      <c r="F259" s="65"/>
      <c r="G259" s="65"/>
      <c r="H259" s="65"/>
      <c r="I259" s="65"/>
      <c r="J259" s="65"/>
      <c r="K259" s="65"/>
      <c r="L259" s="65"/>
    </row>
    <row r="260" spans="4:12" ht="18.75" customHeight="1" x14ac:dyDescent="0.25">
      <c r="D260" s="66" t="s">
        <v>272</v>
      </c>
      <c r="E260" s="65"/>
      <c r="F260" s="65"/>
      <c r="G260" s="65"/>
      <c r="H260" s="65"/>
      <c r="I260" s="65"/>
      <c r="J260" s="65"/>
      <c r="K260" s="65"/>
      <c r="L260" s="65"/>
    </row>
    <row r="261" spans="4:12" ht="17.25" x14ac:dyDescent="0.25">
      <c r="D261" s="67" t="s">
        <v>271</v>
      </c>
      <c r="E261" s="68"/>
      <c r="F261" s="68"/>
      <c r="G261" s="68"/>
      <c r="H261" s="68"/>
      <c r="I261" s="68"/>
      <c r="J261" s="68"/>
      <c r="K261" s="68"/>
      <c r="L261" s="68"/>
    </row>
  </sheetData>
  <sheetProtection algorithmName="SHA-512" hashValue="hZKrP8KjByKCm6brbJ/QaRElu/CFkbiVoICRFuHIbsyIauvMm3bCbApLyCGzq1mlBPLDF9+EOY55Vfw3/cBJTA==" saltValue="RA6uNmf39EafVUbHufUDIg==" spinCount="100000" sheet="1" objects="1" scenarios="1"/>
  <mergeCells count="5">
    <mergeCell ref="B1:E1"/>
    <mergeCell ref="D258:L258"/>
    <mergeCell ref="D259:L259"/>
    <mergeCell ref="D260:L260"/>
    <mergeCell ref="D261:L26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Blue Box Cost and 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Constantinou</dc:creator>
  <cp:lastModifiedBy>Maria Constantinou</cp:lastModifiedBy>
  <dcterms:created xsi:type="dcterms:W3CDTF">2019-07-09T20:02:33Z</dcterms:created>
  <dcterms:modified xsi:type="dcterms:W3CDTF">2019-12-23T14:43:35Z</dcterms:modified>
</cp:coreProperties>
</file>