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filterPrivacy="1" defaultThemeVersion="166925"/>
  <xr:revisionPtr revIDLastSave="0" documentId="8_{04FDBC98-4637-4461-8705-7F236AE9DA3F}" xr6:coauthVersionLast="40" xr6:coauthVersionMax="40" xr10:uidLastSave="{00000000-0000-0000-0000-000000000000}"/>
  <bookViews>
    <workbookView xWindow="0" yWindow="0" windowWidth="23040" windowHeight="9090" xr2:uid="{CAB57C22-44C5-4D82-AA54-A8DF267A98A0}"/>
  </bookViews>
  <sheets>
    <sheet name="Blue Box Cost and Revenue" sheetId="1" r:id="rId1"/>
  </sheets>
  <definedNames>
    <definedName name="_xlnm._FilterDatabase" localSheetId="0" hidden="1">'Blue Box Cost and Revenue'!$B$6:$P$250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18" i="1" l="1"/>
  <c r="M218" i="1"/>
  <c r="P105" i="1"/>
  <c r="M105" i="1"/>
  <c r="P104" i="1"/>
  <c r="M104" i="1"/>
  <c r="P250" i="1"/>
  <c r="M250" i="1"/>
  <c r="P103" i="1"/>
  <c r="M103" i="1"/>
  <c r="P217" i="1"/>
  <c r="M217" i="1"/>
  <c r="P166" i="1"/>
  <c r="M166" i="1"/>
  <c r="P249" i="1"/>
  <c r="M249" i="1"/>
  <c r="P165" i="1"/>
  <c r="M165" i="1"/>
  <c r="P102" i="1"/>
  <c r="M102" i="1"/>
  <c r="P216" i="1"/>
  <c r="M216" i="1"/>
  <c r="P164" i="1"/>
  <c r="M164" i="1"/>
  <c r="P163" i="1"/>
  <c r="M163" i="1"/>
  <c r="P162" i="1"/>
  <c r="M162" i="1"/>
  <c r="P215" i="1"/>
  <c r="M215" i="1"/>
  <c r="P214" i="1"/>
  <c r="M214" i="1"/>
  <c r="P161" i="1"/>
  <c r="M161" i="1"/>
  <c r="P101" i="1"/>
  <c r="M101" i="1"/>
  <c r="P100" i="1"/>
  <c r="M100" i="1"/>
  <c r="P160" i="1"/>
  <c r="M160" i="1"/>
  <c r="P99" i="1"/>
  <c r="M99" i="1"/>
  <c r="P159" i="1"/>
  <c r="M159" i="1"/>
  <c r="P98" i="1"/>
  <c r="M98" i="1"/>
  <c r="P213" i="1"/>
  <c r="M213" i="1"/>
  <c r="P248" i="1"/>
  <c r="M248" i="1"/>
  <c r="P247" i="1"/>
  <c r="M247" i="1"/>
  <c r="P212" i="1"/>
  <c r="M212" i="1"/>
  <c r="P211" i="1"/>
  <c r="M211" i="1"/>
  <c r="P60" i="1"/>
  <c r="M60" i="1"/>
  <c r="P210" i="1"/>
  <c r="M210" i="1"/>
  <c r="P209" i="1"/>
  <c r="M209" i="1"/>
  <c r="P97" i="1"/>
  <c r="M97" i="1"/>
  <c r="P59" i="1"/>
  <c r="M59" i="1"/>
  <c r="P208" i="1"/>
  <c r="M208" i="1"/>
  <c r="P96" i="1"/>
  <c r="M96" i="1"/>
  <c r="P207" i="1"/>
  <c r="M207" i="1"/>
  <c r="P95" i="1"/>
  <c r="M95" i="1"/>
  <c r="P206" i="1"/>
  <c r="M206" i="1"/>
  <c r="P205" i="1"/>
  <c r="M205" i="1"/>
  <c r="P94" i="1"/>
  <c r="M94" i="1"/>
  <c r="P93" i="1"/>
  <c r="M93" i="1"/>
  <c r="P92" i="1"/>
  <c r="M92" i="1"/>
  <c r="P58" i="1"/>
  <c r="M58" i="1"/>
  <c r="P39" i="1"/>
  <c r="M39" i="1"/>
  <c r="P204" i="1"/>
  <c r="M204" i="1"/>
  <c r="P203" i="1"/>
  <c r="M203" i="1"/>
  <c r="P202" i="1"/>
  <c r="M202" i="1"/>
  <c r="P158" i="1"/>
  <c r="M158" i="1"/>
  <c r="P157" i="1"/>
  <c r="M157" i="1"/>
  <c r="P156" i="1"/>
  <c r="M156" i="1"/>
  <c r="P201" i="1"/>
  <c r="M201" i="1"/>
  <c r="P91" i="1"/>
  <c r="M91" i="1"/>
  <c r="P200" i="1"/>
  <c r="M200" i="1"/>
  <c r="P90" i="1"/>
  <c r="M90" i="1"/>
  <c r="P89" i="1"/>
  <c r="M89" i="1"/>
  <c r="P199" i="1"/>
  <c r="M199" i="1"/>
  <c r="P198" i="1"/>
  <c r="M198" i="1"/>
  <c r="P197" i="1"/>
  <c r="M197" i="1"/>
  <c r="P246" i="1"/>
  <c r="M246" i="1"/>
  <c r="P88" i="1"/>
  <c r="M88" i="1"/>
  <c r="P87" i="1"/>
  <c r="M87" i="1"/>
  <c r="P196" i="1"/>
  <c r="M196" i="1"/>
  <c r="P195" i="1"/>
  <c r="M195" i="1"/>
  <c r="P86" i="1"/>
  <c r="M86" i="1"/>
  <c r="P194" i="1"/>
  <c r="M194" i="1"/>
  <c r="P85" i="1"/>
  <c r="M85" i="1"/>
  <c r="P193" i="1"/>
  <c r="M193" i="1"/>
  <c r="P192" i="1"/>
  <c r="M192" i="1"/>
  <c r="P191" i="1"/>
  <c r="M191" i="1"/>
  <c r="P190" i="1"/>
  <c r="M190" i="1"/>
  <c r="P84" i="1"/>
  <c r="M84" i="1"/>
  <c r="P189" i="1"/>
  <c r="M189" i="1"/>
  <c r="P155" i="1"/>
  <c r="M155" i="1"/>
  <c r="P188" i="1"/>
  <c r="M188" i="1"/>
  <c r="P83" i="1"/>
  <c r="M83" i="1"/>
  <c r="P245" i="1"/>
  <c r="M245" i="1"/>
  <c r="P82" i="1"/>
  <c r="M82" i="1"/>
  <c r="P81" i="1"/>
  <c r="M81" i="1"/>
  <c r="P187" i="1"/>
  <c r="M187" i="1"/>
  <c r="P38" i="1"/>
  <c r="M38" i="1"/>
  <c r="P80" i="1"/>
  <c r="M80" i="1"/>
  <c r="P154" i="1"/>
  <c r="M154" i="1"/>
  <c r="P57" i="1"/>
  <c r="M57" i="1"/>
  <c r="P186" i="1"/>
  <c r="M186" i="1"/>
  <c r="P79" i="1"/>
  <c r="M79" i="1"/>
  <c r="P78" i="1"/>
  <c r="M78" i="1"/>
  <c r="P153" i="1"/>
  <c r="M153" i="1"/>
  <c r="P56" i="1"/>
  <c r="M56" i="1"/>
  <c r="P55" i="1"/>
  <c r="M55" i="1"/>
  <c r="P152" i="1"/>
  <c r="M152" i="1"/>
  <c r="P185" i="1"/>
  <c r="M185" i="1"/>
  <c r="P151" i="1"/>
  <c r="M151" i="1"/>
  <c r="P150" i="1"/>
  <c r="M150" i="1"/>
  <c r="P77" i="1"/>
  <c r="M77" i="1"/>
  <c r="P184" i="1"/>
  <c r="M184" i="1"/>
  <c r="P183" i="1"/>
  <c r="M183" i="1"/>
  <c r="P76" i="1"/>
  <c r="M76" i="1"/>
  <c r="P54" i="1"/>
  <c r="M54" i="1"/>
  <c r="P244" i="1"/>
  <c r="M244" i="1"/>
  <c r="P75" i="1"/>
  <c r="M75" i="1"/>
  <c r="P182" i="1"/>
  <c r="M182" i="1"/>
  <c r="P74" i="1"/>
  <c r="M74" i="1"/>
  <c r="P243" i="1"/>
  <c r="M243" i="1"/>
  <c r="P242" i="1"/>
  <c r="M242" i="1"/>
  <c r="P73" i="1"/>
  <c r="M73" i="1"/>
  <c r="P72" i="1"/>
  <c r="M72" i="1"/>
  <c r="P71" i="1"/>
  <c r="M71" i="1"/>
  <c r="P70" i="1"/>
  <c r="M70" i="1"/>
  <c r="P69" i="1"/>
  <c r="M69" i="1"/>
  <c r="P68" i="1"/>
  <c r="M68" i="1"/>
  <c r="P181" i="1"/>
  <c r="M181" i="1"/>
  <c r="P53" i="1"/>
  <c r="M53" i="1"/>
  <c r="P149" i="1"/>
  <c r="M149" i="1"/>
  <c r="P180" i="1"/>
  <c r="M180" i="1"/>
  <c r="P179" i="1"/>
  <c r="M179" i="1"/>
  <c r="P178" i="1"/>
  <c r="M178" i="1"/>
  <c r="P177" i="1"/>
  <c r="M177" i="1"/>
  <c r="P148" i="1"/>
  <c r="M148" i="1"/>
  <c r="P67" i="1"/>
  <c r="M67" i="1"/>
  <c r="P176" i="1"/>
  <c r="M176" i="1"/>
  <c r="P37" i="1"/>
  <c r="M37" i="1"/>
  <c r="P147" i="1"/>
  <c r="M147" i="1"/>
  <c r="P241" i="1"/>
  <c r="M241" i="1"/>
  <c r="P52" i="1"/>
  <c r="M52" i="1"/>
  <c r="P66" i="1"/>
  <c r="M66" i="1"/>
  <c r="P146" i="1"/>
  <c r="M146" i="1"/>
  <c r="P145" i="1"/>
  <c r="M145" i="1"/>
  <c r="P144" i="1"/>
  <c r="M144" i="1"/>
  <c r="P240" i="1"/>
  <c r="M240" i="1"/>
  <c r="P143" i="1"/>
  <c r="M143" i="1"/>
  <c r="P142" i="1"/>
  <c r="M142" i="1"/>
  <c r="P239" i="1"/>
  <c r="M239" i="1"/>
  <c r="P175" i="1"/>
  <c r="M175" i="1"/>
  <c r="P238" i="1"/>
  <c r="M238" i="1"/>
  <c r="P174" i="1"/>
  <c r="M174" i="1"/>
  <c r="P141" i="1"/>
  <c r="M141" i="1"/>
  <c r="P237" i="1"/>
  <c r="M237" i="1"/>
  <c r="P51" i="1"/>
  <c r="M51" i="1"/>
  <c r="P236" i="1"/>
  <c r="M236" i="1"/>
  <c r="P235" i="1"/>
  <c r="M235" i="1"/>
  <c r="P234" i="1"/>
  <c r="M234" i="1"/>
  <c r="P233" i="1"/>
  <c r="M233" i="1"/>
  <c r="P232" i="1"/>
  <c r="M232" i="1"/>
  <c r="P140" i="1"/>
  <c r="M140" i="1"/>
  <c r="P231" i="1"/>
  <c r="M231" i="1"/>
  <c r="P139" i="1"/>
  <c r="M139" i="1"/>
  <c r="P138" i="1"/>
  <c r="M138" i="1"/>
  <c r="P65" i="1"/>
  <c r="M65" i="1"/>
  <c r="P17" i="1"/>
  <c r="M17" i="1"/>
  <c r="P137" i="1"/>
  <c r="M137" i="1"/>
  <c r="P136" i="1"/>
  <c r="M136" i="1"/>
  <c r="P64" i="1"/>
  <c r="M64" i="1"/>
  <c r="P36" i="1"/>
  <c r="M36" i="1"/>
  <c r="P50" i="1"/>
  <c r="M50" i="1"/>
  <c r="P63" i="1"/>
  <c r="M63" i="1"/>
  <c r="P230" i="1"/>
  <c r="M230" i="1"/>
  <c r="P229" i="1"/>
  <c r="M229" i="1"/>
  <c r="P62" i="1"/>
  <c r="M62" i="1"/>
  <c r="P173" i="1"/>
  <c r="M173" i="1"/>
  <c r="P172" i="1"/>
  <c r="M172" i="1"/>
  <c r="P61" i="1"/>
  <c r="M61" i="1"/>
  <c r="P135" i="1"/>
  <c r="M135" i="1"/>
  <c r="P134" i="1"/>
  <c r="M134" i="1"/>
  <c r="P133" i="1"/>
  <c r="M133" i="1"/>
  <c r="P171" i="1"/>
  <c r="M171" i="1"/>
  <c r="P170" i="1"/>
  <c r="M170" i="1"/>
  <c r="P228" i="1"/>
  <c r="M228" i="1"/>
  <c r="P132" i="1"/>
  <c r="M132" i="1"/>
  <c r="P131" i="1"/>
  <c r="M131" i="1"/>
  <c r="P16" i="1"/>
  <c r="M16" i="1"/>
  <c r="P130" i="1"/>
  <c r="M130" i="1"/>
  <c r="P15" i="1"/>
  <c r="M15" i="1"/>
  <c r="P227" i="1"/>
  <c r="M227" i="1"/>
  <c r="P129" i="1"/>
  <c r="M129" i="1"/>
  <c r="P35" i="1"/>
  <c r="M35" i="1"/>
  <c r="P128" i="1"/>
  <c r="M128" i="1"/>
  <c r="P127" i="1"/>
  <c r="M127" i="1"/>
  <c r="P126" i="1"/>
  <c r="M126" i="1"/>
  <c r="P125" i="1"/>
  <c r="M125" i="1"/>
  <c r="P24" i="1"/>
  <c r="M24" i="1"/>
  <c r="P124" i="1"/>
  <c r="M124" i="1"/>
  <c r="P123" i="1"/>
  <c r="M123" i="1"/>
  <c r="P122" i="1"/>
  <c r="M122" i="1"/>
  <c r="P226" i="1"/>
  <c r="M226" i="1"/>
  <c r="P225" i="1"/>
  <c r="M225" i="1"/>
  <c r="P121" i="1"/>
  <c r="M121" i="1"/>
  <c r="P49" i="1"/>
  <c r="M49" i="1"/>
  <c r="P120" i="1"/>
  <c r="M120" i="1"/>
  <c r="P11" i="1"/>
  <c r="M11" i="1"/>
  <c r="P119" i="1"/>
  <c r="M119" i="1"/>
  <c r="P169" i="1"/>
  <c r="M169" i="1"/>
  <c r="P118" i="1"/>
  <c r="M118" i="1"/>
  <c r="P117" i="1"/>
  <c r="M117" i="1"/>
  <c r="P48" i="1"/>
  <c r="M48" i="1"/>
  <c r="P168" i="1"/>
  <c r="M168" i="1"/>
  <c r="P224" i="1"/>
  <c r="M224" i="1"/>
  <c r="P116" i="1"/>
  <c r="M116" i="1"/>
  <c r="P47" i="1"/>
  <c r="M47" i="1"/>
  <c r="P46" i="1"/>
  <c r="M46" i="1"/>
  <c r="P223" i="1"/>
  <c r="M223" i="1"/>
  <c r="P115" i="1"/>
  <c r="M115" i="1"/>
  <c r="P45" i="1"/>
  <c r="M45" i="1"/>
  <c r="P114" i="1"/>
  <c r="M114" i="1"/>
  <c r="P113" i="1"/>
  <c r="M113" i="1"/>
  <c r="P222" i="1"/>
  <c r="M222" i="1"/>
  <c r="P112" i="1"/>
  <c r="M112" i="1"/>
  <c r="P34" i="1"/>
  <c r="M34" i="1"/>
  <c r="P167" i="1"/>
  <c r="M167" i="1"/>
  <c r="P33" i="1"/>
  <c r="M33" i="1"/>
  <c r="P32" i="1"/>
  <c r="M32" i="1"/>
  <c r="P23" i="1"/>
  <c r="M23" i="1"/>
  <c r="P221" i="1"/>
  <c r="M221" i="1"/>
  <c r="P10" i="1"/>
  <c r="M10" i="1"/>
  <c r="P111" i="1"/>
  <c r="M111" i="1"/>
  <c r="P110" i="1"/>
  <c r="M110" i="1"/>
  <c r="P220" i="1"/>
  <c r="M220" i="1"/>
  <c r="P44" i="1"/>
  <c r="M44" i="1"/>
  <c r="P109" i="1"/>
  <c r="M109" i="1"/>
  <c r="P31" i="1"/>
  <c r="M31" i="1"/>
  <c r="P108" i="1"/>
  <c r="M108" i="1"/>
  <c r="P22" i="1"/>
  <c r="M22" i="1"/>
  <c r="P21" i="1"/>
  <c r="M21" i="1"/>
  <c r="P219" i="1"/>
  <c r="M219" i="1"/>
  <c r="P9" i="1"/>
  <c r="M9" i="1"/>
  <c r="P30" i="1"/>
  <c r="M30" i="1"/>
  <c r="P29" i="1"/>
  <c r="M29" i="1"/>
  <c r="P28" i="1"/>
  <c r="M28" i="1"/>
  <c r="P43" i="1"/>
  <c r="M43" i="1"/>
  <c r="P107" i="1"/>
  <c r="M107" i="1"/>
  <c r="P42" i="1"/>
  <c r="M42" i="1"/>
  <c r="P20" i="1"/>
  <c r="M20" i="1"/>
  <c r="P14" i="1"/>
  <c r="M14" i="1"/>
  <c r="P8" i="1"/>
  <c r="M8" i="1"/>
  <c r="P41" i="1"/>
  <c r="M41" i="1"/>
  <c r="P106" i="1"/>
  <c r="M106" i="1"/>
  <c r="P19" i="1"/>
  <c r="M19" i="1"/>
  <c r="P27" i="1"/>
  <c r="M27" i="1"/>
  <c r="P26" i="1"/>
  <c r="M26" i="1"/>
  <c r="P7" i="1"/>
  <c r="M7" i="1"/>
  <c r="P13" i="1"/>
  <c r="M13" i="1"/>
  <c r="P18" i="1"/>
  <c r="M18" i="1"/>
  <c r="P25" i="1"/>
  <c r="M25" i="1"/>
  <c r="P40" i="1"/>
  <c r="M40" i="1"/>
  <c r="P12" i="1"/>
  <c r="M12" i="1"/>
  <c r="P6" i="1"/>
  <c r="M6" i="1"/>
  <c r="O5" i="1"/>
  <c r="N5" i="1"/>
  <c r="L5" i="1"/>
  <c r="K5" i="1"/>
  <c r="J5" i="1"/>
  <c r="I5" i="1"/>
  <c r="H5" i="1"/>
  <c r="G5" i="1"/>
  <c r="E5" i="1"/>
  <c r="P5" i="1" l="1"/>
</calcChain>
</file>

<file path=xl/sharedStrings.xml><?xml version="1.0" encoding="utf-8"?>
<sst xmlns="http://schemas.openxmlformats.org/spreadsheetml/2006/main" count="512" uniqueCount="269">
  <si>
    <t>Municipal Group</t>
  </si>
  <si>
    <t>Program Code</t>
  </si>
  <si>
    <t>Program Name</t>
  </si>
  <si>
    <t xml:space="preserve">Reported and/or Calculated Marketed Tonnes </t>
  </si>
  <si>
    <t>Single Stream</t>
  </si>
  <si>
    <t>Residential Collection Costs ($)</t>
  </si>
  <si>
    <t>Residential Processing Costs ($)</t>
  </si>
  <si>
    <t>Residential Depot/Transfer Costs ($)</t>
  </si>
  <si>
    <t>Residential Promotion &amp; Education Costs ($)</t>
  </si>
  <si>
    <r>
      <t>Interest on Municipal  Capital</t>
    </r>
    <r>
      <rPr>
        <b/>
        <vertAlign val="superscript"/>
        <sz val="11"/>
        <rFont val="Calibri"/>
        <family val="2"/>
        <scheme val="minor"/>
      </rPr>
      <t xml:space="preserve">1 </t>
    </r>
    <r>
      <rPr>
        <b/>
        <sz val="11"/>
        <rFont val="Calibri"/>
        <family val="2"/>
        <scheme val="minor"/>
      </rPr>
      <t>($)</t>
    </r>
    <r>
      <rPr>
        <b/>
        <vertAlign val="superscript"/>
        <sz val="11"/>
        <rFont val="Calibri"/>
        <family val="2"/>
        <scheme val="minor"/>
      </rPr>
      <t xml:space="preserve"> </t>
    </r>
  </si>
  <si>
    <t>Administration Costs ($)</t>
  </si>
  <si>
    <r>
      <t>Administration Factor</t>
    </r>
    <r>
      <rPr>
        <b/>
        <vertAlign val="superscript"/>
        <sz val="11"/>
        <rFont val="Calibri"/>
        <family val="2"/>
        <scheme val="minor"/>
      </rPr>
      <t>2</t>
    </r>
  </si>
  <si>
    <r>
      <t>Residential Gross Costs Including Interest on Municipal Capital and Administration</t>
    </r>
    <r>
      <rPr>
        <b/>
        <vertAlign val="superscript"/>
        <sz val="11"/>
        <rFont val="Calibri"/>
        <family val="2"/>
        <scheme val="minor"/>
      </rPr>
      <t>3</t>
    </r>
    <r>
      <rPr>
        <b/>
        <sz val="11"/>
        <rFont val="Calibri"/>
        <family val="2"/>
        <scheme val="minor"/>
      </rPr>
      <t xml:space="preserve"> ($)</t>
    </r>
  </si>
  <si>
    <t xml:space="preserve">Total Gross Revenue ($) </t>
  </si>
  <si>
    <r>
      <t>Total Net Costs</t>
    </r>
    <r>
      <rPr>
        <b/>
        <vertAlign val="superscript"/>
        <sz val="11"/>
        <rFont val="Calibri"/>
        <family val="2"/>
        <scheme val="minor"/>
      </rPr>
      <t>4</t>
    </r>
    <r>
      <rPr>
        <b/>
        <sz val="11"/>
        <rFont val="Calibri"/>
        <family val="2"/>
        <scheme val="minor"/>
      </rPr>
      <t xml:space="preserve"> ($)</t>
    </r>
  </si>
  <si>
    <t xml:space="preserve">                                                      Totals  </t>
  </si>
  <si>
    <t>HALTON, REGIONAL MUNICIPALITY OF</t>
  </si>
  <si>
    <t>Yes</t>
  </si>
  <si>
    <t>DURHAM, REGIONAL MUNICIPALITY OF</t>
  </si>
  <si>
    <t>No</t>
  </si>
  <si>
    <t>STRATFORD, CITY OF</t>
  </si>
  <si>
    <t>NORTHUMBERLAND, COUNTY OF</t>
  </si>
  <si>
    <t>BARRIE, CITY OF</t>
  </si>
  <si>
    <t>ESSEX-WINDSOR SOLID WASTE AUTHORITY</t>
  </si>
  <si>
    <t>TORONTO, CITY OF</t>
  </si>
  <si>
    <t>WELLINGTON, COUNTY OF</t>
  </si>
  <si>
    <t>NORFOLK, COUNTY OF</t>
  </si>
  <si>
    <t>GUELPH, CITY OF</t>
  </si>
  <si>
    <t>NORTH HURON, TOWNSHIP OF</t>
  </si>
  <si>
    <t>OWEN SOUND, CITY OF</t>
  </si>
  <si>
    <t>LONDON, CITY OF</t>
  </si>
  <si>
    <t>WATERLOO, REGIONAL MUNICIPALITY OF</t>
  </si>
  <si>
    <t>SAULT STE. MARIE, CITY OF</t>
  </si>
  <si>
    <t>ORILLIA, CITY OF</t>
  </si>
  <si>
    <t>ASHFIELD-COLBORNE-WAWANOSH, TOWNSHIP OF</t>
  </si>
  <si>
    <t>BROCKVILLE, CITY OF</t>
  </si>
  <si>
    <t>QUINTE WASTE SOLUTIONS</t>
  </si>
  <si>
    <t>PETERBOROUGH, COUNTY OF</t>
  </si>
  <si>
    <t>MUSKOKA , DISTRICT MUNICIPALITY OF</t>
  </si>
  <si>
    <t>YORK, REGIONAL MUNICIPALITY OF</t>
  </si>
  <si>
    <t>ONEIDA NATION OF THE THAMES</t>
  </si>
  <si>
    <t>SARNIA, CITY OF</t>
  </si>
  <si>
    <t>THUNDER BAY, CITY OF</t>
  </si>
  <si>
    <t>HOWICK, TOWNSHIP OF</t>
  </si>
  <si>
    <t>NORTH BAY, CITY OF</t>
  </si>
  <si>
    <t>CHATSWORTH, TOWNSHIP OF</t>
  </si>
  <si>
    <t>HANOVER, TOWN OF</t>
  </si>
  <si>
    <t>DYSART ET AL, TOWNSHIP OF</t>
  </si>
  <si>
    <t>THE BLUE MOUNTAINS, TOWN OF</t>
  </si>
  <si>
    <t>THAMES CENTRE, MUNICIPALITY OF</t>
  </si>
  <si>
    <t>HAMILTON, CITY OF</t>
  </si>
  <si>
    <t>ALGONQUIN HIGHLANDS,TOWNSHIP OF</t>
  </si>
  <si>
    <t>BRANTFORD, CITY OF</t>
  </si>
  <si>
    <t>GREATER SUDBURY, CITY OF</t>
  </si>
  <si>
    <t>BLUEWATER RECYCLING ASSOCIATION</t>
  </si>
  <si>
    <t>ARMOUR, TOWNSHIP OF</t>
  </si>
  <si>
    <t>BRUCE AREA SOLID WASTE RECYCLING</t>
  </si>
  <si>
    <t>WEST ELGIN, MUNICIPALITY OF</t>
  </si>
  <si>
    <t>LEEDS AND THE THOUSAND ISLANDS, TOWNSHIP OF</t>
  </si>
  <si>
    <t>RIDEAU LAKES, TOWNSHIP OF</t>
  </si>
  <si>
    <t>GEORGIAN BLUFFS, TOWNSHIP OF</t>
  </si>
  <si>
    <t>CORNWALL, CITY OF</t>
  </si>
  <si>
    <t>MEAFORD, MUNICIPALITY OF</t>
  </si>
  <si>
    <t>ELIZABETHTOWN-KITLEY, TOWNSHIP OF</t>
  </si>
  <si>
    <t>PARRY SOUND, TOWN OF</t>
  </si>
  <si>
    <t>PRESCOTT,TOWN OF</t>
  </si>
  <si>
    <t>CENTRAL ELGIN, MUNICIPALITY OF</t>
  </si>
  <si>
    <t>FRONT OF YONGE, TOWNSHIP OF</t>
  </si>
  <si>
    <t>WHITESTONE, MUNICIPALITY OF</t>
  </si>
  <si>
    <t>ST. THOMAS, CITY OF</t>
  </si>
  <si>
    <t>NORTH GRENVILLE, MUNICIPALITY OF</t>
  </si>
  <si>
    <t>OTTAWA VALLEY WASTE RECOVERY CENTRE</t>
  </si>
  <si>
    <t>THE ARCHIPELAGO, TOWNSHIP OF</t>
  </si>
  <si>
    <t>HAWKESBURY JOINT RECYCLING</t>
  </si>
  <si>
    <t>PEEL, REGIONAL MUNICIPALITY OF</t>
  </si>
  <si>
    <t>NORTH GLENGARRY, TOWNSHIP OF</t>
  </si>
  <si>
    <t>GANANOQUE, TOWN OF</t>
  </si>
  <si>
    <t>ST. CLAIR, TOWNSHIP OF</t>
  </si>
  <si>
    <t>FRONTENAC ISLANDS, TOWNSHIP OF</t>
  </si>
  <si>
    <t>AUGUSTA, TOWNSHIP OF</t>
  </si>
  <si>
    <t>ATHENS, TOWNSHIP OF</t>
  </si>
  <si>
    <t>MERRICKVILLE-WOLFORD, VILLAGE OF</t>
  </si>
  <si>
    <t>NORTH STORMONT, TOWNSHIP OF</t>
  </si>
  <si>
    <t>PETERBOROUGH, CITY OF</t>
  </si>
  <si>
    <t>RUSSELL, TOWNSHIP OF</t>
  </si>
  <si>
    <t>SOUTH FRONTENAC, TOWNSHIP OF</t>
  </si>
  <si>
    <t>SOUTH STORMONT, TOWNSHIP OF</t>
  </si>
  <si>
    <t>NORTH DUNDAS, TOWNSHIP OF</t>
  </si>
  <si>
    <t>KINGSTON, CITY OF</t>
  </si>
  <si>
    <t>WHITEWATER REGION, TOWNSHIP OF</t>
  </si>
  <si>
    <t>STONE MILLS, TOWNSHIP OF</t>
  </si>
  <si>
    <t>SIMCOE, COUNTY OF</t>
  </si>
  <si>
    <t>SOUTHWOLD, TOWNSHIP OF</t>
  </si>
  <si>
    <t>NIAGARA, REGIONAL MUNICIPALITY OF</t>
  </si>
  <si>
    <t>BAYHAM, MUNICIPALITY OF</t>
  </si>
  <si>
    <t>CLARENCE-ROCKLAND, CITY OF</t>
  </si>
  <si>
    <t>HIGHLANDS EAST, MUNICIPALITY OF</t>
  </si>
  <si>
    <t>CARLING, TOWNSHIP OF</t>
  </si>
  <si>
    <t>MCDOUGALL, MUNICIPALITY OF</t>
  </si>
  <si>
    <t>THE NATION, MUNICIPALITY</t>
  </si>
  <si>
    <t>DUTTON-DUNWICH, MUNICIPALITY OF</t>
  </si>
  <si>
    <t>GREATER NAPANEE, TOWNSHIP OF</t>
  </si>
  <si>
    <t>WEST NIPISSING, MUNICIPALITY OF</t>
  </si>
  <si>
    <t>SEGUIN, TOWNSHIP OF</t>
  </si>
  <si>
    <t>MCKELLAR, TOWNSHIP OF</t>
  </si>
  <si>
    <t>KIRKLAND LAKE, TOWN OF</t>
  </si>
  <si>
    <t>BRUDENELL, LYNDOCH AND RAGLAN, TOWNSHIP OF</t>
  </si>
  <si>
    <t>NORTHERN BRUCE PENINSULA, MUNICIPALITY OF</t>
  </si>
  <si>
    <t>ELLIOT LAKE, CITY OF</t>
  </si>
  <si>
    <t>AYLMER, TOWN OF</t>
  </si>
  <si>
    <t>CHATHAM-KENT, MUNICIPALITY OF</t>
  </si>
  <si>
    <t>TIMMINS, CITY OF</t>
  </si>
  <si>
    <t>EDWARDSBURGH CARDINAL, TOWNSHIP OF</t>
  </si>
  <si>
    <t>PLYMPTON-WYOMING, TOWN OF</t>
  </si>
  <si>
    <t>OTTAWA, CITY OF</t>
  </si>
  <si>
    <t>GAUTHIER, TOWNSHIP OF</t>
  </si>
  <si>
    <t>SOUTH GLENGARRY, TOWNSHIP OF</t>
  </si>
  <si>
    <t>MALAHIDE, TOWNSHIP OF</t>
  </si>
  <si>
    <t>CARLOW MAYO, TOWNSHIP OF</t>
  </si>
  <si>
    <t>SOUTH DUNDAS, TOWNSHIP OF</t>
  </si>
  <si>
    <t>TAY VALLEY, TOWNSHIP OF</t>
  </si>
  <si>
    <t>LANARK HIGHLANDS, TOWNSHIP OF</t>
  </si>
  <si>
    <t>ADDINGTON HIGHLANDS, TOWNSHIP OF</t>
  </si>
  <si>
    <t>ADMASTON/BROMLEY, TOWNSHIP OF</t>
  </si>
  <si>
    <t>MINDEN HILLS, TOWNSHIP OF</t>
  </si>
  <si>
    <t>Arnprior, Town of</t>
  </si>
  <si>
    <t>GREATER MADAWASKA, TOWNSHIP OF</t>
  </si>
  <si>
    <t>BRANT, COUNTY OF</t>
  </si>
  <si>
    <t>CASEY, TOWNSHIP OF</t>
  </si>
  <si>
    <t>ENNISKILLEN, TOWNSHIP OF</t>
  </si>
  <si>
    <t>GILLIES, TOWNSHIP OF</t>
  </si>
  <si>
    <t>BONNECHERE VALLEY, TOWNSHIP OF</t>
  </si>
  <si>
    <t>HASTINGS HIGHLANDS, MUNICIPALITY OF</t>
  </si>
  <si>
    <t>HORTON, TOWNSHIP OF</t>
  </si>
  <si>
    <t>KILLALOE, HAGARTY, AND RICHARDS, TOWNSHIP OF</t>
  </si>
  <si>
    <t>GREY HIGHLANDS, MUNICIPALITY OF</t>
  </si>
  <si>
    <t>MCNAB-BRAESIDE, TOWNSHIP OF</t>
  </si>
  <si>
    <t>SOUTHWEST MIDDLESEX, MUNICIPALITY OF</t>
  </si>
  <si>
    <t>PRINCE, TOWNSHIP OF</t>
  </si>
  <si>
    <t>RENFREW, TOWN OF</t>
  </si>
  <si>
    <t>MADAWASKA VALLEY, TOWNSHIP OF</t>
  </si>
  <si>
    <t>ALFRED AND PLANTAGENET, TOWNSHIP OF</t>
  </si>
  <si>
    <t>KAWARTHA LAKES, CITY OF</t>
  </si>
  <si>
    <t>CHIPPEWAS OF THE THAMES FIRST NATION</t>
  </si>
  <si>
    <t>SABLES-SPANISH RIVERS, TOWNSHIP OF</t>
  </si>
  <si>
    <t>WEST GREY, MUNICIPALITY OF</t>
  </si>
  <si>
    <t>KERNS, TOWNSHIP OF</t>
  </si>
  <si>
    <t>HUDSON, TOWNSHIP OF</t>
  </si>
  <si>
    <t>NEEBING, MUNICIPALITY OF</t>
  </si>
  <si>
    <t>CALVIN, MUNICIPALITY OF</t>
  </si>
  <si>
    <t>SOUTHGATE, TOWNSHIP OF</t>
  </si>
  <si>
    <t>MATTAWA, TOWN OF</t>
  </si>
  <si>
    <t>PERRY, TOWNSHIP OF</t>
  </si>
  <si>
    <t>BALDWIN, TOWNSHIP OF</t>
  </si>
  <si>
    <t>BLIND RIVER, TOWN OF</t>
  </si>
  <si>
    <t>CENTRAL MANITOULIN, TOWNSHIP OF</t>
  </si>
  <si>
    <t>ESPANOLA, TOWN OF</t>
  </si>
  <si>
    <t>NAIRN &amp; HYMAN, TOWNSHIP OF</t>
  </si>
  <si>
    <t>NORTHEASTERN MANITOULIN &amp; ISLANDS, TOWN OF</t>
  </si>
  <si>
    <t>CENTRAL FRONTENAC, TOWNSHIP OF</t>
  </si>
  <si>
    <t>NORTH FRONTENAC, TOWNSHIP OF</t>
  </si>
  <si>
    <t>Temiskaming Shores, City of</t>
  </si>
  <si>
    <t>NORTHEAST RECYCLING ASSOCIATION</t>
  </si>
  <si>
    <t>WAHNAPITAE FIRST NATION</t>
  </si>
  <si>
    <t>CHIPPEWAS OF KETTLE AND STONY POINT FIRST NATIONS</t>
  </si>
  <si>
    <t>PETROLIA, TOWN OF</t>
  </si>
  <si>
    <t>SAULT NORTH WASTE MANAGEMENT COUNCIL</t>
  </si>
  <si>
    <t>ARMSTRONG, TOWNSHIP OF</t>
  </si>
  <si>
    <t>ASSIGINACK,  TOWNSHIP OF</t>
  </si>
  <si>
    <t>ATIKOKAN, TOWNSHIP OF</t>
  </si>
  <si>
    <t>BANCROFT, TOWN OF</t>
  </si>
  <si>
    <t>BECKWITH, TOWNSHIP OF</t>
  </si>
  <si>
    <t>BILLINGS, TOWNSHIP OF</t>
  </si>
  <si>
    <t>MISSISSAUGAS OF THE NEW CREDIT FIRST NATION</t>
  </si>
  <si>
    <t>CARLETON PLACE, TOWN OF</t>
  </si>
  <si>
    <t>CASSELMAN,  VILLAGE OF</t>
  </si>
  <si>
    <t>LAURENTIAN HILLS, TOWN OF</t>
  </si>
  <si>
    <t>COBALT, TOWN OF</t>
  </si>
  <si>
    <t>COLEMAN,  TOWNSHIP OF</t>
  </si>
  <si>
    <t>CONMEE,  TOWNSHIP OF</t>
  </si>
  <si>
    <t>DESERONTO, TOWN OF</t>
  </si>
  <si>
    <t>DRUMMOND-NORTH ELMSLEY, TOWNSHIP OF</t>
  </si>
  <si>
    <t>DRYDEN, CITY OF</t>
  </si>
  <si>
    <t>DUFFERIN, COUNTY OF</t>
  </si>
  <si>
    <t>EMO, TOWNSHIP OF</t>
  </si>
  <si>
    <t>ENGLEHART, TOWN OF</t>
  </si>
  <si>
    <t>EVANTUREL, TOWNSHIP OF</t>
  </si>
  <si>
    <t>FARADAY, TOWNSHIP OF</t>
  </si>
  <si>
    <t>FORT FRANCES, TOWN OF</t>
  </si>
  <si>
    <t>FRENCH RIVER, MUNICIPALITY OF</t>
  </si>
  <si>
    <t>HALDIMAND, COUNTY OF</t>
  </si>
  <si>
    <t>HARLEY, TOWNSHIP OF</t>
  </si>
  <si>
    <t>HEAD, CLARA AND MARIA, TOWNSHIPS OF</t>
  </si>
  <si>
    <t>HEARST, TOWN OF</t>
  </si>
  <si>
    <t>HILLIARD,  TOWNSHIP OF</t>
  </si>
  <si>
    <t>HILTON BEACH,  VILLAGE OF</t>
  </si>
  <si>
    <t>HURON SHORES,  MUNICIPALITY OF</t>
  </si>
  <si>
    <t>JAMES, TOWNSHIP OF</t>
  </si>
  <si>
    <t>KEARNEY, TOWN OF</t>
  </si>
  <si>
    <t>KENORA, CITY OF</t>
  </si>
  <si>
    <t>KILLARNEY, MUNICIPALITY OF</t>
  </si>
  <si>
    <t>LAIRD, TOWNSHIP OF</t>
  </si>
  <si>
    <t>LARDER LAKE,  TOWNSHIP OF</t>
  </si>
  <si>
    <t>LATCHFORD, TOWN OF</t>
  </si>
  <si>
    <t>Limerick, Township of</t>
  </si>
  <si>
    <t>MACDONALD, MEREDITH &amp; ABERDEEN ADDITIONAL, TOWNSHIP OF</t>
  </si>
  <si>
    <t>MACHAR, TOWNSHIP OF</t>
  </si>
  <si>
    <t>MAGNETAWAN, MUNICIPALITY OF</t>
  </si>
  <si>
    <t>MARATHON,  TOWN OF</t>
  </si>
  <si>
    <t xml:space="preserve">Matachewan, The Corporation of the Township of </t>
  </si>
  <si>
    <t>MATTICE-VAL CÔTÉ,  TOWNSHIP OF</t>
  </si>
  <si>
    <t>MCGARRY, TOWNSHIP OF</t>
  </si>
  <si>
    <t>MCMURRICH/MONTEITH, TOWNSHIP OF</t>
  </si>
  <si>
    <t>MISSISSIPPI MILLS, TOWN OF</t>
  </si>
  <si>
    <t>MONTAGUE, TOWNSHIP OF</t>
  </si>
  <si>
    <t>NEWBURY,  VILLAGE OF</t>
  </si>
  <si>
    <t>NIPISSING, TOWNSHIP OF</t>
  </si>
  <si>
    <t>OCONNOR,  TOWNSHIP OF</t>
  </si>
  <si>
    <t>OLIVER PAIPOONGE,  MUNICIPALITY OF</t>
  </si>
  <si>
    <t>OXFORD,  RESTRUCTURED COUNTY OF</t>
  </si>
  <si>
    <t>PERTH, TOWN OF</t>
  </si>
  <si>
    <t>TRI-NEIGHBOURS</t>
  </si>
  <si>
    <t>PAPINEAU-CAMERON, TOWNSHIP OF</t>
  </si>
  <si>
    <t>POWASSAN, MUNICIPALITY OF</t>
  </si>
  <si>
    <t>RAINY RIVER, TOWN OF</t>
  </si>
  <si>
    <t>RED LAKE, MUNICIPALITY OF</t>
  </si>
  <si>
    <t>SPANISH, TOWN OF</t>
  </si>
  <si>
    <t>SHUNIAH, MUNICIPALITY OF</t>
  </si>
  <si>
    <t xml:space="preserve">SIOUX LOOKOUT, THE CORPORATION OF THE MUNICIPALITY OF </t>
  </si>
  <si>
    <t>SIOUX NARROWS NESTOR FALLS, TOWNSHIP OF</t>
  </si>
  <si>
    <t>SMITHS FALLS, TOWN OF</t>
  </si>
  <si>
    <t>ST. CHARLES, MUNICIPALITY OF</t>
  </si>
  <si>
    <t>ST. JOSEPH, TOWNSHIP OF</t>
  </si>
  <si>
    <t>STRONG, TOWNSHIP OF</t>
  </si>
  <si>
    <t>SUNDRIDGE, VILLAGE OF</t>
  </si>
  <si>
    <t>TARBUTT &amp; TARBUTT ADDITIONAL, TOWNSHIP OF</t>
  </si>
  <si>
    <t>TERRACE BAY, TOWNSHIP OF</t>
  </si>
  <si>
    <t>TUDOR &amp; CASHEL, TOWNSHIP OF</t>
  </si>
  <si>
    <t>WOLLASTON, TOWNSHIP OF</t>
  </si>
  <si>
    <t>BONFIELD, TOWNSHIP OF</t>
  </si>
  <si>
    <t>CHISHOLM, TOWNSHIP OF</t>
  </si>
  <si>
    <t>DEEP RIVER, TOWN OF</t>
  </si>
  <si>
    <t>EAST FERRIS, MUNICIPALITY OF</t>
  </si>
  <si>
    <t>MOHAWKS OF THE BAY OF QUINTE</t>
  </si>
  <si>
    <t>RAINY RIVER FIRST NATIONS</t>
  </si>
  <si>
    <t>CALLANDER, MUNICIPALITY OF</t>
  </si>
  <si>
    <t>LOYALIST, TOWNSHIP OF</t>
  </si>
  <si>
    <t>CHARLTON AND DACK, MUNICIPALITY OF</t>
  </si>
  <si>
    <t>SERPENT RIVER FIRST NATIONS</t>
  </si>
  <si>
    <t>ALGONQUINS OF PIKWAKANAGAN</t>
  </si>
  <si>
    <t>CHIPPEWAS OF NAWASH FIRST NATION</t>
  </si>
  <si>
    <t>ALDERVILLE FIRST NATION</t>
  </si>
  <si>
    <t>SAGAMOK ANISHNAWBEK FIRST NATION</t>
  </si>
  <si>
    <t>ATIKAMEKSHENG ANISHNAWBEK FIRST NATION</t>
  </si>
  <si>
    <t>CHIPPEWAS OF RAMA FIRST NATION</t>
  </si>
  <si>
    <t>WALPOLE ISLAND FIRST NATION</t>
  </si>
  <si>
    <t>CURVE LAKE FIRST NATION</t>
  </si>
  <si>
    <t>WIKWEMIKONG UNCEDED INDIAN RESERVE</t>
  </si>
  <si>
    <t>BATCHEWANA FIRST NATIONS OJIBWAYS</t>
  </si>
  <si>
    <t>SIX NATIONS</t>
  </si>
  <si>
    <t>NIPISSING FIRST NATION</t>
  </si>
  <si>
    <t>COCHRANE, Corporation of the Town of</t>
  </si>
  <si>
    <t>Minaki Recycling Corporation</t>
  </si>
  <si>
    <t>Notes:</t>
  </si>
  <si>
    <r>
      <rPr>
        <vertAlign val="superscript"/>
        <sz val="11"/>
        <rFont val="Calibri"/>
        <family val="2"/>
        <scheme val="minor"/>
      </rPr>
      <t>1</t>
    </r>
    <r>
      <rPr>
        <sz val="11"/>
        <rFont val="Calibri"/>
        <family val="2"/>
        <scheme val="minor"/>
      </rPr>
      <t xml:space="preserve"> Interest on municipal capital debt is calculated as follows:
• For capital expenditures with an amortization period of seven years or more commissioned in or after 2004, the average of the prime interest rate for the year in which the capital was commissioned will be utilized as the factor to calculate interest. 
• For capital expenditures with an amortization period of seven years or more commissioned prior to 2004, the average of the prime interest rate less 1¼% for the year in which the capital was commissioned will be utilized as the factor to calculate interest, reflecting that it was generally funded as an opportunity cost in the past.</t>
    </r>
  </si>
  <si>
    <r>
      <rPr>
        <vertAlign val="superscript"/>
        <sz val="11"/>
        <rFont val="Calibri"/>
        <family val="2"/>
        <scheme val="minor"/>
      </rPr>
      <t xml:space="preserve">2 </t>
    </r>
    <r>
      <rPr>
        <sz val="11"/>
        <rFont val="Calibri"/>
        <family val="2"/>
        <scheme val="minor"/>
      </rPr>
      <t xml:space="preserve">Administration is calculated as follows:
• 3% of reported contracted costs   
• 5% of reported municipal costs </t>
    </r>
  </si>
  <si>
    <r>
      <rPr>
        <vertAlign val="superscript"/>
        <sz val="11"/>
        <rFont val="Calibri"/>
        <family val="2"/>
        <scheme val="minor"/>
      </rPr>
      <t xml:space="preserve">3 </t>
    </r>
    <r>
      <rPr>
        <sz val="11"/>
        <rFont val="Calibri"/>
        <family val="2"/>
        <scheme val="minor"/>
      </rPr>
      <t>Includes any deductions from stockpiling material.</t>
    </r>
  </si>
  <si>
    <r>
      <rPr>
        <vertAlign val="superscript"/>
        <sz val="11"/>
        <rFont val="Calibri"/>
        <family val="2"/>
        <scheme val="minor"/>
      </rPr>
      <t>4</t>
    </r>
    <r>
      <rPr>
        <sz val="11"/>
        <rFont val="Calibri"/>
        <family val="2"/>
        <scheme val="minor"/>
      </rPr>
      <t xml:space="preserve"> Net cost includes supply chain costs, commodity revenues, and P&amp;E, regulatory, market development and program management costs.</t>
    </r>
  </si>
  <si>
    <t>2017 Blue Box Program Cost and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</si>
</sst>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quot;$&quot;#,##0"/>
    <numFmt numFmtId="166" formatCode="#,###\ \ \ \T"/>
    <numFmt numFmtId="167" formatCode="\$#,##0;\-\$#,##0"/>
    <numFmt numFmtId="168" formatCode="&quot;$&quot;#,##0.00"/>
    <numFmt numFmtId="169" formatCode="0.0%"/>
  </numFmts>
  <fonts count="18"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6"/>
      <name val="Calibri"/>
      <family val="2"/>
      <scheme val="minor"/>
    </font>
    <font>
      <b/>
      <sz val="10"/>
      <name val="Calibri"/>
      <family val="2"/>
      <scheme val="minor"/>
    </font>
    <font>
      <b/>
      <sz val="11"/>
      <name val="Calibri"/>
      <family val="2"/>
      <scheme val="minor"/>
    </font>
    <font>
      <b/>
      <vertAlign val="superscript"/>
      <sz val="11"/>
      <name val="Calibri"/>
      <family val="2"/>
      <scheme val="minor"/>
    </font>
    <font>
      <b/>
      <sz val="11"/>
      <color rgb="FF00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sz val="11"/>
      <color indexed="8"/>
      <name val="Calibri"/>
      <family val="2"/>
      <scheme val="minor"/>
    </font>
    <font>
      <b/>
      <i/>
      <sz val="11"/>
      <name val="Calibri"/>
      <family val="2"/>
      <scheme val="minor"/>
    </font>
    <font>
      <b/>
      <i/>
      <vertAlign val="superscript"/>
      <sz val="11"/>
      <name val="Calibri"/>
      <family val="2"/>
      <scheme val="minor"/>
    </font>
    <font>
      <b/>
      <i/>
      <vertAlign val="superscript"/>
      <sz val="14"/>
      <name val="Calibri"/>
      <family val="2"/>
      <scheme val="minor"/>
    </font>
    <font>
      <i/>
      <sz val="10"/>
      <name val="Calibri"/>
      <family val="2"/>
      <scheme val="minor"/>
    </font>
    <font>
      <vertAlign val="superscript"/>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tint="-0.14996795556505021"/>
      </right>
      <top style="thin">
        <color theme="0" tint="-0.14996795556505021"/>
      </top>
      <bottom style="thin">
        <color theme="0" tint="-0.14996795556505021"/>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diagonal/>
    </border>
    <border>
      <left/>
      <right style="thin">
        <color indexed="22"/>
      </right>
      <top style="thin">
        <color indexed="22"/>
      </top>
      <bottom/>
      <diagonal/>
    </border>
    <border>
      <left style="thin">
        <color rgb="FFD0D7E5"/>
      </left>
      <right/>
      <top/>
      <bottom/>
      <diagonal/>
    </border>
    <border>
      <left style="thin">
        <color indexed="22"/>
      </left>
      <right/>
      <top/>
      <bottom/>
      <diagonal/>
    </border>
    <border>
      <left/>
      <right style="thin">
        <color indexed="22"/>
      </right>
      <top/>
      <bottom/>
      <diagonal/>
    </border>
    <border>
      <left style="thin">
        <color theme="0" tint="-0.14996795556505021"/>
      </left>
      <right/>
      <top style="thin">
        <color indexed="22"/>
      </top>
      <bottom style="thin">
        <color theme="0" tint="-0.14996795556505021"/>
      </bottom>
      <diagonal/>
    </border>
    <border>
      <left/>
      <right/>
      <top style="thin">
        <color indexed="22"/>
      </top>
      <bottom style="thin">
        <color theme="0" tint="-0.14996795556505021"/>
      </bottom>
      <diagonal/>
    </border>
    <border>
      <left/>
      <right style="thin">
        <color theme="0" tint="-0.14996795556505021"/>
      </right>
      <top style="thin">
        <color indexed="22"/>
      </top>
      <bottom style="thin">
        <color theme="0" tint="-0.14996795556505021"/>
      </bottom>
      <diagonal/>
    </border>
  </borders>
  <cellStyleXfs count="5">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cellStyleXfs>
  <cellXfs count="92">
    <xf numFmtId="0" fontId="0" fillId="0" borderId="0" xfId="0"/>
    <xf numFmtId="0" fontId="3" fillId="0" borderId="0" xfId="1" applyFont="1" applyBorder="1"/>
    <xf numFmtId="0" fontId="3" fillId="0" borderId="0" xfId="1" applyFont="1"/>
    <xf numFmtId="0" fontId="4" fillId="0" borderId="0" xfId="1" applyFont="1" applyBorder="1"/>
    <xf numFmtId="0" fontId="5" fillId="0" borderId="0" xfId="1" applyFont="1" applyBorder="1" applyAlignment="1">
      <alignment horizontal="center" vertical="center"/>
    </xf>
    <xf numFmtId="0" fontId="6" fillId="2" borderId="4" xfId="1" applyFont="1" applyFill="1" applyBorder="1" applyAlignment="1">
      <alignment horizontal="center" vertical="center" wrapText="1"/>
    </xf>
    <xf numFmtId="0" fontId="6" fillId="0" borderId="4"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3" fontId="6" fillId="0" borderId="3" xfId="1" applyNumberFormat="1" applyFont="1" applyFill="1" applyBorder="1" applyAlignment="1">
      <alignment horizontal="center" vertical="center" wrapText="1"/>
    </xf>
    <xf numFmtId="165" fontId="6" fillId="0" borderId="4" xfId="2" applyNumberFormat="1" applyFont="1" applyFill="1" applyBorder="1" applyAlignment="1">
      <alignment horizontal="center" vertical="center" wrapText="1"/>
    </xf>
    <xf numFmtId="165" fontId="6" fillId="0" borderId="3" xfId="2" applyNumberFormat="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10" fontId="6" fillId="0" borderId="4" xfId="1" applyNumberFormat="1" applyFont="1" applyFill="1" applyBorder="1" applyAlignment="1">
      <alignment horizontal="center" vertical="center" wrapText="1"/>
    </xf>
    <xf numFmtId="165" fontId="6" fillId="2" borderId="4" xfId="2"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1" applyFont="1" applyAlignment="1">
      <alignment horizontal="center" vertical="center"/>
    </xf>
    <xf numFmtId="4" fontId="5" fillId="0" borderId="0" xfId="1" applyNumberFormat="1" applyFont="1" applyBorder="1"/>
    <xf numFmtId="166" fontId="8" fillId="3" borderId="4" xfId="2" applyNumberFormat="1" applyFont="1" applyFill="1" applyBorder="1" applyAlignment="1" applyProtection="1">
      <alignment horizontal="right" vertical="center" wrapText="1"/>
    </xf>
    <xf numFmtId="167" fontId="9" fillId="0" borderId="4" xfId="2" applyNumberFormat="1" applyFont="1" applyFill="1" applyBorder="1" applyAlignment="1">
      <alignment horizontal="right" vertical="center" wrapText="1"/>
    </xf>
    <xf numFmtId="168" fontId="3" fillId="0" borderId="0" xfId="1" applyNumberFormat="1" applyFont="1" applyBorder="1"/>
    <xf numFmtId="4" fontId="5" fillId="0" borderId="0" xfId="1" applyNumberFormat="1" applyFont="1" applyFill="1" applyBorder="1"/>
    <xf numFmtId="4" fontId="5" fillId="0" borderId="5" xfId="1" applyNumberFormat="1" applyFont="1" applyBorder="1"/>
    <xf numFmtId="4" fontId="5" fillId="0" borderId="6" xfId="1" applyNumberFormat="1" applyFont="1" applyBorder="1"/>
    <xf numFmtId="0" fontId="10" fillId="2" borderId="7" xfId="1" applyFont="1" applyFill="1" applyBorder="1" applyAlignment="1">
      <alignment horizontal="center"/>
    </xf>
    <xf numFmtId="0" fontId="10" fillId="2" borderId="8" xfId="1" applyFont="1" applyFill="1" applyBorder="1" applyAlignment="1">
      <alignment horizontal="center"/>
    </xf>
    <xf numFmtId="0" fontId="3" fillId="0" borderId="8" xfId="1" applyFont="1" applyBorder="1" applyAlignment="1"/>
    <xf numFmtId="166" fontId="11" fillId="3" borderId="8" xfId="2" applyNumberFormat="1" applyFont="1" applyFill="1" applyBorder="1" applyAlignment="1" applyProtection="1">
      <alignment wrapText="1"/>
    </xf>
    <xf numFmtId="43" fontId="11" fillId="0" borderId="9" xfId="2" applyNumberFormat="1" applyFont="1" applyFill="1" applyBorder="1" applyAlignment="1" applyProtection="1">
      <alignment horizontal="right" wrapText="1"/>
    </xf>
    <xf numFmtId="167" fontId="12" fillId="0" borderId="8" xfId="2" applyNumberFormat="1" applyFont="1" applyFill="1" applyBorder="1" applyAlignment="1">
      <alignment horizontal="right" wrapText="1"/>
    </xf>
    <xf numFmtId="167" fontId="10" fillId="2" borderId="8" xfId="2" applyNumberFormat="1" applyFont="1" applyFill="1" applyBorder="1" applyAlignment="1"/>
    <xf numFmtId="169" fontId="10" fillId="2" borderId="9" xfId="3" applyNumberFormat="1" applyFont="1" applyFill="1" applyBorder="1" applyAlignment="1"/>
    <xf numFmtId="165" fontId="10" fillId="2" borderId="8" xfId="2" applyNumberFormat="1" applyFont="1" applyFill="1" applyBorder="1" applyAlignment="1"/>
    <xf numFmtId="165" fontId="10" fillId="2" borderId="10" xfId="2" applyNumberFormat="1" applyFont="1" applyFill="1" applyBorder="1" applyAlignment="1"/>
    <xf numFmtId="168" fontId="3" fillId="0" borderId="0" xfId="1" applyNumberFormat="1" applyFont="1" applyFill="1" applyBorder="1"/>
    <xf numFmtId="0" fontId="3" fillId="0" borderId="11" xfId="1" applyFont="1" applyBorder="1"/>
    <xf numFmtId="0" fontId="3" fillId="0" borderId="12" xfId="1" applyFont="1" applyBorder="1"/>
    <xf numFmtId="0" fontId="10" fillId="2" borderId="13" xfId="1" applyFont="1" applyFill="1" applyBorder="1" applyAlignment="1">
      <alignment horizontal="center"/>
    </xf>
    <xf numFmtId="0" fontId="10" fillId="2" borderId="12" xfId="1" applyFont="1" applyFill="1" applyBorder="1" applyAlignment="1">
      <alignment horizontal="center"/>
    </xf>
    <xf numFmtId="0" fontId="3" fillId="0" borderId="14" xfId="1" applyFont="1" applyBorder="1" applyAlignment="1"/>
    <xf numFmtId="166" fontId="11" fillId="3" borderId="12" xfId="2" applyNumberFormat="1" applyFont="1" applyFill="1" applyBorder="1" applyAlignment="1" applyProtection="1">
      <alignment wrapText="1"/>
    </xf>
    <xf numFmtId="43" fontId="11" fillId="0" borderId="11" xfId="2" applyNumberFormat="1" applyFont="1" applyFill="1" applyBorder="1" applyAlignment="1" applyProtection="1">
      <alignment horizontal="right" wrapText="1"/>
    </xf>
    <xf numFmtId="167" fontId="12" fillId="0" borderId="14" xfId="2" applyNumberFormat="1" applyFont="1" applyFill="1" applyBorder="1" applyAlignment="1">
      <alignment horizontal="right" wrapText="1"/>
    </xf>
    <xf numFmtId="167" fontId="10" fillId="2" borderId="12" xfId="2" applyNumberFormat="1" applyFont="1" applyFill="1" applyBorder="1" applyAlignment="1"/>
    <xf numFmtId="169" fontId="10" fillId="2" borderId="15" xfId="3" applyNumberFormat="1" applyFont="1" applyFill="1" applyBorder="1" applyAlignment="1"/>
    <xf numFmtId="165" fontId="10" fillId="2" borderId="12" xfId="2" applyNumberFormat="1" applyFont="1" applyFill="1" applyBorder="1" applyAlignment="1"/>
    <xf numFmtId="165" fontId="10" fillId="2" borderId="16" xfId="2" applyNumberFormat="1" applyFont="1" applyFill="1" applyBorder="1" applyAlignment="1"/>
    <xf numFmtId="0" fontId="3" fillId="0" borderId="0" xfId="1" applyFont="1" applyFill="1" applyBorder="1" applyAlignment="1">
      <alignment wrapText="1"/>
    </xf>
    <xf numFmtId="0" fontId="3" fillId="0" borderId="11" xfId="1" applyFont="1" applyFill="1" applyBorder="1" applyAlignment="1">
      <alignment wrapText="1"/>
    </xf>
    <xf numFmtId="0" fontId="3" fillId="0" borderId="0" xfId="1" applyFont="1" applyFill="1" applyBorder="1"/>
    <xf numFmtId="0" fontId="3" fillId="0" borderId="11" xfId="1" applyFont="1" applyFill="1" applyBorder="1"/>
    <xf numFmtId="0" fontId="10" fillId="2" borderId="17" xfId="1" applyFont="1" applyFill="1" applyBorder="1" applyAlignment="1">
      <alignment horizontal="center"/>
    </xf>
    <xf numFmtId="0" fontId="10" fillId="2" borderId="18" xfId="1" applyFont="1" applyFill="1" applyBorder="1" applyAlignment="1">
      <alignment horizontal="center"/>
    </xf>
    <xf numFmtId="0" fontId="3" fillId="0" borderId="18" xfId="1" applyFont="1" applyBorder="1" applyAlignment="1"/>
    <xf numFmtId="166" fontId="11" fillId="3" borderId="18" xfId="2" applyNumberFormat="1" applyFont="1" applyFill="1" applyBorder="1" applyAlignment="1" applyProtection="1">
      <alignment wrapText="1"/>
    </xf>
    <xf numFmtId="43" fontId="11" fillId="0" borderId="18" xfId="2" applyNumberFormat="1" applyFont="1" applyFill="1" applyBorder="1" applyAlignment="1" applyProtection="1">
      <alignment horizontal="right" wrapText="1"/>
    </xf>
    <xf numFmtId="167" fontId="12" fillId="0" borderId="18" xfId="2" applyNumberFormat="1" applyFont="1" applyFill="1" applyBorder="1" applyAlignment="1">
      <alignment horizontal="right" wrapText="1"/>
    </xf>
    <xf numFmtId="167" fontId="10" fillId="2" borderId="18" xfId="2" applyNumberFormat="1" applyFont="1" applyFill="1" applyBorder="1" applyAlignment="1"/>
    <xf numFmtId="169" fontId="10" fillId="2" borderId="18" xfId="3" applyNumberFormat="1" applyFont="1" applyFill="1" applyBorder="1" applyAlignment="1"/>
    <xf numFmtId="165" fontId="10" fillId="2" borderId="18" xfId="2" applyNumberFormat="1" applyFont="1" applyFill="1" applyBorder="1" applyAlignment="1"/>
    <xf numFmtId="165" fontId="10" fillId="2" borderId="19" xfId="2" applyNumberFormat="1" applyFont="1" applyFill="1" applyBorder="1" applyAlignment="1"/>
    <xf numFmtId="0" fontId="10" fillId="0" borderId="20" xfId="1" applyFont="1" applyBorder="1" applyAlignment="1">
      <alignment horizontal="left" vertical="top" wrapText="1"/>
    </xf>
    <xf numFmtId="0" fontId="13" fillId="2" borderId="21" xfId="1" applyFont="1" applyFill="1" applyBorder="1"/>
    <xf numFmtId="3" fontId="13" fillId="2" borderId="21" xfId="2" applyNumberFormat="1" applyFont="1" applyFill="1" applyBorder="1"/>
    <xf numFmtId="3" fontId="13" fillId="2" borderId="22" xfId="2" applyNumberFormat="1" applyFont="1" applyFill="1" applyBorder="1"/>
    <xf numFmtId="0" fontId="14" fillId="2" borderId="21" xfId="1" applyFont="1" applyFill="1" applyBorder="1" applyAlignment="1">
      <alignment horizontal="left" vertical="top" wrapText="1"/>
    </xf>
    <xf numFmtId="165" fontId="15" fillId="2" borderId="21" xfId="1" applyNumberFormat="1" applyFont="1" applyFill="1" applyBorder="1" applyAlignment="1">
      <alignment horizontal="left" vertical="top" wrapText="1"/>
    </xf>
    <xf numFmtId="165" fontId="14" fillId="2" borderId="21" xfId="1" applyNumberFormat="1" applyFont="1" applyFill="1" applyBorder="1" applyAlignment="1">
      <alignment horizontal="left" vertical="top" wrapText="1"/>
    </xf>
    <xf numFmtId="168" fontId="16" fillId="0" borderId="0" xfId="1" applyNumberFormat="1" applyFont="1" applyBorder="1"/>
    <xf numFmtId="0" fontId="3" fillId="0" borderId="22" xfId="1" applyFont="1" applyBorder="1"/>
    <xf numFmtId="0" fontId="3" fillId="0" borderId="21" xfId="1" applyFont="1" applyBorder="1"/>
    <xf numFmtId="0" fontId="10" fillId="0" borderId="23" xfId="1" applyFont="1" applyBorder="1" applyAlignment="1">
      <alignment horizontal="left" vertical="top" wrapText="1"/>
    </xf>
    <xf numFmtId="165" fontId="10" fillId="0" borderId="24" xfId="1" applyNumberFormat="1" applyFont="1" applyBorder="1" applyAlignment="1">
      <alignment horizontal="left" vertical="top" wrapText="1"/>
    </xf>
    <xf numFmtId="0" fontId="3" fillId="0" borderId="0" xfId="1" applyFont="1" applyAlignment="1">
      <alignment horizontal="left" vertical="top" wrapText="1"/>
    </xf>
    <xf numFmtId="165" fontId="3" fillId="0" borderId="27" xfId="1" applyNumberFormat="1" applyFont="1" applyBorder="1" applyAlignment="1">
      <alignment horizontal="left" vertical="top" wrapText="1"/>
    </xf>
    <xf numFmtId="165" fontId="3" fillId="2" borderId="21" xfId="2" applyNumberFormat="1" applyFont="1" applyFill="1" applyBorder="1"/>
    <xf numFmtId="10" fontId="3" fillId="2" borderId="0" xfId="1" applyNumberFormat="1" applyFont="1" applyFill="1"/>
    <xf numFmtId="165" fontId="3" fillId="2" borderId="0" xfId="1" applyNumberFormat="1" applyFont="1" applyFill="1"/>
    <xf numFmtId="4" fontId="6" fillId="2" borderId="1" xfId="1" applyNumberFormat="1" applyFont="1" applyFill="1" applyBorder="1" applyAlignment="1">
      <alignment vertical="center"/>
    </xf>
    <xf numFmtId="4" fontId="6" fillId="2" borderId="2" xfId="1" applyNumberFormat="1" applyFont="1" applyFill="1" applyBorder="1" applyAlignment="1">
      <alignment vertical="center"/>
    </xf>
    <xf numFmtId="4" fontId="6" fillId="2" borderId="3" xfId="1" applyNumberFormat="1" applyFont="1" applyFill="1" applyBorder="1" applyAlignment="1">
      <alignment vertical="center"/>
    </xf>
    <xf numFmtId="0" fontId="10" fillId="0" borderId="25"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26" xfId="1" applyFont="1" applyFill="1" applyBorder="1" applyAlignment="1">
      <alignment horizontal="center" vertical="center" wrapText="1"/>
    </xf>
    <xf numFmtId="0" fontId="10" fillId="0" borderId="26"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2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3" fillId="0" borderId="1"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cellXfs>
  <cellStyles count="5">
    <cellStyle name="Comma 3" xfId="2" xr:uid="{AF58BE07-DDFC-4D85-BA8A-C3FB256565D2}"/>
    <cellStyle name="Normal" xfId="0" builtinId="0"/>
    <cellStyle name="Normal 10" xfId="4" xr:uid="{63E2A50D-86F4-4575-A574-A67694A79F1F}"/>
    <cellStyle name="Normal 5" xfId="1" xr:uid="{6D35D60E-C786-40BD-912D-CDC5E717C746}"/>
    <cellStyle name="Percent 2" xfId="3" xr:uid="{16D97BAE-1C37-4E84-9023-6A68FC5F1E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567690</xdr:colOff>
      <xdr:row>0</xdr:row>
      <xdr:rowOff>76200</xdr:rowOff>
    </xdr:from>
    <xdr:to>
      <xdr:col>3</xdr:col>
      <xdr:colOff>2790825</xdr:colOff>
      <xdr:row>1</xdr:row>
      <xdr:rowOff>85725</xdr:rowOff>
    </xdr:to>
    <xdr:pic>
      <xdr:nvPicPr>
        <xdr:cNvPr id="2" name="Picture 1">
          <a:extLst>
            <a:ext uri="{FF2B5EF4-FFF2-40B4-BE49-F238E27FC236}">
              <a16:creationId xmlns:a16="http://schemas.microsoft.com/office/drawing/2014/main" id="{5AABD0D8-48E8-43AB-8E24-04242E231B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190" y="76200"/>
          <a:ext cx="3613785" cy="1019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677EA-FB6E-4376-BAB3-C537A2E59D25}">
  <dimension ref="A1:CJ259"/>
  <sheetViews>
    <sheetView tabSelected="1" zoomScale="90" zoomScaleNormal="90" workbookViewId="0">
      <selection sqref="A1:E1"/>
    </sheetView>
  </sheetViews>
  <sheetFormatPr defaultRowHeight="15" x14ac:dyDescent="0.25"/>
  <cols>
    <col min="1" max="1" width="2.85546875" customWidth="1"/>
    <col min="2" max="3" width="10.42578125" customWidth="1"/>
    <col min="4" max="4" width="43.28515625" customWidth="1"/>
    <col min="5" max="16" width="18.7109375" customWidth="1"/>
  </cols>
  <sheetData>
    <row r="1" spans="1:88" s="2" customFormat="1" ht="79.900000000000006" customHeight="1" thickBot="1" x14ac:dyDescent="0.25">
      <c r="A1" s="89"/>
      <c r="B1" s="90"/>
      <c r="C1" s="90"/>
      <c r="D1" s="90"/>
      <c r="E1" s="9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row>
    <row r="2" spans="1:88" s="2" customFormat="1" ht="22.5" customHeight="1" x14ac:dyDescent="0.35">
      <c r="A2" s="1"/>
      <c r="B2" s="3" t="s">
        <v>268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row>
    <row r="3" spans="1:88" s="2" customFormat="1" ht="13.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row>
    <row r="4" spans="1:88" s="16" customFormat="1" ht="91.15" customHeight="1" thickBot="1" x14ac:dyDescent="0.3">
      <c r="A4" s="4"/>
      <c r="B4" s="5" t="s">
        <v>0</v>
      </c>
      <c r="C4" s="6" t="s">
        <v>1</v>
      </c>
      <c r="D4" s="5" t="s">
        <v>2</v>
      </c>
      <c r="E4" s="7" t="s">
        <v>3</v>
      </c>
      <c r="F4" s="8" t="s">
        <v>4</v>
      </c>
      <c r="G4" s="9" t="s">
        <v>5</v>
      </c>
      <c r="H4" s="9" t="s">
        <v>6</v>
      </c>
      <c r="I4" s="10" t="s">
        <v>7</v>
      </c>
      <c r="J4" s="10" t="s">
        <v>8</v>
      </c>
      <c r="K4" s="11" t="s">
        <v>9</v>
      </c>
      <c r="L4" s="12" t="s">
        <v>10</v>
      </c>
      <c r="M4" s="13" t="s">
        <v>11</v>
      </c>
      <c r="N4" s="12" t="s">
        <v>12</v>
      </c>
      <c r="O4" s="14" t="s">
        <v>13</v>
      </c>
      <c r="P4" s="14" t="s">
        <v>14</v>
      </c>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row>
    <row r="5" spans="1:88" s="23" customFormat="1" ht="22.15" customHeight="1" thickBot="1" x14ac:dyDescent="0.25">
      <c r="A5" s="17"/>
      <c r="B5" s="78" t="s">
        <v>15</v>
      </c>
      <c r="C5" s="79"/>
      <c r="D5" s="80"/>
      <c r="E5" s="18">
        <f>SUM(E6:E250)</f>
        <v>822979.37035411026</v>
      </c>
      <c r="F5" s="18"/>
      <c r="G5" s="19">
        <f t="shared" ref="G5:L5" si="0">SUM(G6:G250)</f>
        <v>183965790.69000006</v>
      </c>
      <c r="H5" s="19">
        <f t="shared" si="0"/>
        <v>118627128.16000003</v>
      </c>
      <c r="I5" s="19">
        <f t="shared" si="0"/>
        <v>27957533.49999997</v>
      </c>
      <c r="J5" s="19">
        <f t="shared" si="0"/>
        <v>6857776.0699999975</v>
      </c>
      <c r="K5" s="19">
        <f t="shared" si="0"/>
        <v>5266234.5499999989</v>
      </c>
      <c r="L5" s="19">
        <f t="shared" si="0"/>
        <v>12459699.630000006</v>
      </c>
      <c r="M5" s="18"/>
      <c r="N5" s="19">
        <f>SUM(N6:N250)</f>
        <v>355134162.59999996</v>
      </c>
      <c r="O5" s="19">
        <f>SUM(O6:O250)</f>
        <v>111844766.52</v>
      </c>
      <c r="P5" s="19">
        <f>SUM(P6:P250)</f>
        <v>243289396.0799998</v>
      </c>
      <c r="Q5" s="20"/>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22"/>
    </row>
    <row r="6" spans="1:88" s="36" customFormat="1" ht="13.5" customHeight="1" x14ac:dyDescent="0.25">
      <c r="A6" s="1"/>
      <c r="B6" s="24">
        <v>1</v>
      </c>
      <c r="C6" s="25">
        <v>1</v>
      </c>
      <c r="D6" s="26" t="s">
        <v>16</v>
      </c>
      <c r="E6" s="27">
        <v>43741.089999999989</v>
      </c>
      <c r="F6" s="28" t="s">
        <v>17</v>
      </c>
      <c r="G6" s="29">
        <v>5471170.4299999997</v>
      </c>
      <c r="H6" s="29">
        <v>3323263.4699999997</v>
      </c>
      <c r="I6" s="29">
        <v>169290.68</v>
      </c>
      <c r="J6" s="29">
        <v>138300.26</v>
      </c>
      <c r="K6" s="29">
        <v>17844.47</v>
      </c>
      <c r="L6" s="30">
        <v>321270.23</v>
      </c>
      <c r="M6" s="31">
        <f t="shared" ref="M6" si="1">L6/(N6-L6)</f>
        <v>3.5227503715182081E-2</v>
      </c>
      <c r="N6" s="32">
        <v>9441139.5399999991</v>
      </c>
      <c r="O6" s="32">
        <v>1552688.8099999998</v>
      </c>
      <c r="P6" s="33">
        <f t="shared" ref="P6" si="2">N6-O6</f>
        <v>7888450.7299999995</v>
      </c>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35"/>
    </row>
    <row r="7" spans="1:88" s="36" customFormat="1" ht="13.5" customHeight="1" x14ac:dyDescent="0.25">
      <c r="A7" s="1"/>
      <c r="B7" s="37">
        <v>1</v>
      </c>
      <c r="C7" s="38">
        <v>20</v>
      </c>
      <c r="D7" s="39" t="s">
        <v>24</v>
      </c>
      <c r="E7" s="40">
        <v>120692.16</v>
      </c>
      <c r="F7" s="41" t="s">
        <v>17</v>
      </c>
      <c r="G7" s="42">
        <v>30866554.760000002</v>
      </c>
      <c r="H7" s="42">
        <v>28412116.84</v>
      </c>
      <c r="I7" s="42">
        <v>8163882.2999999998</v>
      </c>
      <c r="J7" s="42">
        <v>1749288.4</v>
      </c>
      <c r="K7" s="42">
        <v>1182879.73</v>
      </c>
      <c r="L7" s="43">
        <v>2762356.7</v>
      </c>
      <c r="M7" s="44">
        <f t="shared" ref="M7:M70" si="3">L7/(N7-L7)</f>
        <v>3.9252115252724359E-2</v>
      </c>
      <c r="N7" s="45">
        <v>73137078.730000004</v>
      </c>
      <c r="O7" s="45">
        <v>19269125.249999996</v>
      </c>
      <c r="P7" s="46">
        <f t="shared" ref="P7:P70" si="4">N7-O7</f>
        <v>53867953.480000004</v>
      </c>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8"/>
    </row>
    <row r="8" spans="1:88" s="36" customFormat="1" ht="13.5" customHeight="1" x14ac:dyDescent="0.25">
      <c r="A8" s="1"/>
      <c r="B8" s="37">
        <v>1</v>
      </c>
      <c r="C8" s="38">
        <v>50</v>
      </c>
      <c r="D8" s="39" t="s">
        <v>30</v>
      </c>
      <c r="E8" s="40">
        <v>22747.62</v>
      </c>
      <c r="F8" s="41" t="s">
        <v>19</v>
      </c>
      <c r="G8" s="42">
        <v>5489717.6399999997</v>
      </c>
      <c r="H8" s="42">
        <v>3486474.74</v>
      </c>
      <c r="I8" s="42">
        <v>90720.299999999988</v>
      </c>
      <c r="J8" s="42">
        <v>179469.27</v>
      </c>
      <c r="K8" s="42">
        <v>220124.29</v>
      </c>
      <c r="L8" s="43">
        <v>314491.8</v>
      </c>
      <c r="M8" s="44">
        <f t="shared" si="3"/>
        <v>3.3221527776651001E-2</v>
      </c>
      <c r="N8" s="45">
        <v>9780998.0399999991</v>
      </c>
      <c r="O8" s="45">
        <v>3906984.9000000004</v>
      </c>
      <c r="P8" s="46">
        <f t="shared" si="4"/>
        <v>5874013.1399999987</v>
      </c>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8"/>
    </row>
    <row r="9" spans="1:88" s="36" customFormat="1" ht="13.5" customHeight="1" x14ac:dyDescent="0.25">
      <c r="A9" s="1"/>
      <c r="B9" s="37">
        <v>1</v>
      </c>
      <c r="C9" s="38">
        <v>97</v>
      </c>
      <c r="D9" s="39" t="s">
        <v>39</v>
      </c>
      <c r="E9" s="40">
        <v>65618.490000000005</v>
      </c>
      <c r="F9" s="41" t="s">
        <v>17</v>
      </c>
      <c r="G9" s="42">
        <v>10069438.51</v>
      </c>
      <c r="H9" s="42">
        <v>10636628.92</v>
      </c>
      <c r="I9" s="42">
        <v>2905238.93</v>
      </c>
      <c r="J9" s="42">
        <v>674723.83000000007</v>
      </c>
      <c r="K9" s="42">
        <v>561118.07999999996</v>
      </c>
      <c r="L9" s="43">
        <v>845355.55</v>
      </c>
      <c r="M9" s="44">
        <f t="shared" si="3"/>
        <v>3.4022236307120486E-2</v>
      </c>
      <c r="N9" s="45">
        <v>25692503.82</v>
      </c>
      <c r="O9" s="45">
        <v>9202443.370000001</v>
      </c>
      <c r="P9" s="46">
        <f t="shared" si="4"/>
        <v>16490060.449999999</v>
      </c>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8"/>
    </row>
    <row r="10" spans="1:88" s="36" customFormat="1" ht="13.5" customHeight="1" x14ac:dyDescent="0.25">
      <c r="A10" s="1"/>
      <c r="B10" s="37">
        <v>1</v>
      </c>
      <c r="C10" s="38">
        <v>172</v>
      </c>
      <c r="D10" s="39" t="s">
        <v>50</v>
      </c>
      <c r="E10" s="40">
        <v>35538.149999999994</v>
      </c>
      <c r="F10" s="41" t="s">
        <v>19</v>
      </c>
      <c r="G10" s="42">
        <v>9453762.8599999994</v>
      </c>
      <c r="H10" s="42">
        <v>4209531.51</v>
      </c>
      <c r="I10" s="42">
        <v>129482.47</v>
      </c>
      <c r="J10" s="42">
        <v>184307.55000000002</v>
      </c>
      <c r="K10" s="42">
        <v>268613.56</v>
      </c>
      <c r="L10" s="43">
        <v>477985.61</v>
      </c>
      <c r="M10" s="44">
        <f t="shared" si="3"/>
        <v>3.3552979410180456E-2</v>
      </c>
      <c r="N10" s="45">
        <v>14723683.560000001</v>
      </c>
      <c r="O10" s="45">
        <v>5464143.8599999994</v>
      </c>
      <c r="P10" s="46">
        <f t="shared" si="4"/>
        <v>9259539.7000000011</v>
      </c>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8"/>
    </row>
    <row r="11" spans="1:88" s="36" customFormat="1" ht="13.5" customHeight="1" x14ac:dyDescent="0.25">
      <c r="A11" s="1"/>
      <c r="B11" s="37">
        <v>1</v>
      </c>
      <c r="C11" s="38">
        <v>270</v>
      </c>
      <c r="D11" s="39" t="s">
        <v>74</v>
      </c>
      <c r="E11" s="40">
        <v>82092.200000000026</v>
      </c>
      <c r="F11" s="41" t="s">
        <v>17</v>
      </c>
      <c r="G11" s="42">
        <v>17206710.449999999</v>
      </c>
      <c r="H11" s="42">
        <v>16030729.4</v>
      </c>
      <c r="I11" s="42">
        <v>543471.26</v>
      </c>
      <c r="J11" s="42">
        <v>753148.9800000001</v>
      </c>
      <c r="K11" s="42">
        <v>982727.96</v>
      </c>
      <c r="L11" s="43">
        <v>1267233.8400000001</v>
      </c>
      <c r="M11" s="44">
        <f t="shared" si="3"/>
        <v>3.56798547834902E-2</v>
      </c>
      <c r="N11" s="45">
        <v>36784021.890000001</v>
      </c>
      <c r="O11" s="45">
        <v>11034183.389999999</v>
      </c>
      <c r="P11" s="46">
        <f t="shared" si="4"/>
        <v>25749838.5</v>
      </c>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8"/>
    </row>
    <row r="12" spans="1:88" s="36" customFormat="1" ht="13.5" customHeight="1" x14ac:dyDescent="0.25">
      <c r="A12" s="1"/>
      <c r="B12" s="37">
        <v>2</v>
      </c>
      <c r="C12" s="38">
        <v>6</v>
      </c>
      <c r="D12" s="39" t="s">
        <v>18</v>
      </c>
      <c r="E12" s="40">
        <v>43507.199999999997</v>
      </c>
      <c r="F12" s="41" t="s">
        <v>19</v>
      </c>
      <c r="G12" s="42">
        <v>10767072.560000001</v>
      </c>
      <c r="H12" s="42">
        <v>6211273.8300000001</v>
      </c>
      <c r="I12" s="42">
        <v>312243.63</v>
      </c>
      <c r="J12" s="42">
        <v>479032.88</v>
      </c>
      <c r="K12" s="42">
        <v>527474.71</v>
      </c>
      <c r="L12" s="43">
        <v>628287.32999999996</v>
      </c>
      <c r="M12" s="44">
        <f t="shared" si="3"/>
        <v>3.4338087022972377E-2</v>
      </c>
      <c r="N12" s="45">
        <v>18925384.940000001</v>
      </c>
      <c r="O12" s="45">
        <v>6221539.9700000007</v>
      </c>
      <c r="P12" s="46">
        <f t="shared" si="4"/>
        <v>12703844.970000001</v>
      </c>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8"/>
    </row>
    <row r="13" spans="1:88" s="36" customFormat="1" ht="13.5" customHeight="1" x14ac:dyDescent="0.25">
      <c r="A13" s="1"/>
      <c r="B13" s="37">
        <v>2</v>
      </c>
      <c r="C13" s="38">
        <v>18</v>
      </c>
      <c r="D13" s="39" t="s">
        <v>23</v>
      </c>
      <c r="E13" s="40">
        <v>23534.330000000005</v>
      </c>
      <c r="F13" s="41" t="s">
        <v>19</v>
      </c>
      <c r="G13" s="42">
        <v>4101330.9200000004</v>
      </c>
      <c r="H13" s="42">
        <v>2876355.44</v>
      </c>
      <c r="I13" s="42">
        <v>10164.02</v>
      </c>
      <c r="J13" s="42">
        <v>223747.99</v>
      </c>
      <c r="K13" s="42">
        <v>234573.57</v>
      </c>
      <c r="L13" s="43">
        <v>264516.21000000002</v>
      </c>
      <c r="M13" s="44">
        <f t="shared" si="3"/>
        <v>3.5523784856356676E-2</v>
      </c>
      <c r="N13" s="45">
        <v>7710688.1500000004</v>
      </c>
      <c r="O13" s="45">
        <v>4165073.71</v>
      </c>
      <c r="P13" s="46">
        <f t="shared" si="4"/>
        <v>3545614.4400000004</v>
      </c>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8"/>
    </row>
    <row r="14" spans="1:88" s="36" customFormat="1" ht="13.5" customHeight="1" x14ac:dyDescent="0.25">
      <c r="A14" s="1"/>
      <c r="B14" s="37">
        <v>2</v>
      </c>
      <c r="C14" s="38">
        <v>53</v>
      </c>
      <c r="D14" s="39" t="s">
        <v>31</v>
      </c>
      <c r="E14" s="40">
        <v>36088.47</v>
      </c>
      <c r="F14" s="41" t="s">
        <v>19</v>
      </c>
      <c r="G14" s="42">
        <v>6756338.6400000006</v>
      </c>
      <c r="H14" s="42">
        <v>4104685.2800000003</v>
      </c>
      <c r="I14" s="42">
        <v>66438.87</v>
      </c>
      <c r="J14" s="42">
        <v>230288.1</v>
      </c>
      <c r="K14" s="42">
        <v>181254.07</v>
      </c>
      <c r="L14" s="43">
        <v>392134.89</v>
      </c>
      <c r="M14" s="44">
        <f t="shared" si="3"/>
        <v>3.4582830802465762E-2</v>
      </c>
      <c r="N14" s="45">
        <v>11731139.85</v>
      </c>
      <c r="O14" s="45">
        <v>5054300.95</v>
      </c>
      <c r="P14" s="46">
        <f t="shared" si="4"/>
        <v>6676838.8999999994</v>
      </c>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8"/>
    </row>
    <row r="15" spans="1:88" s="36" customFormat="1" ht="13.5" customHeight="1" x14ac:dyDescent="0.25">
      <c r="A15" s="1"/>
      <c r="B15" s="37">
        <v>2</v>
      </c>
      <c r="C15" s="38">
        <v>335</v>
      </c>
      <c r="D15" s="39" t="s">
        <v>91</v>
      </c>
      <c r="E15" s="40">
        <v>24460.199999999997</v>
      </c>
      <c r="F15" s="41" t="s">
        <v>19</v>
      </c>
      <c r="G15" s="42">
        <v>6026383.8399999999</v>
      </c>
      <c r="H15" s="42">
        <v>1881369.15</v>
      </c>
      <c r="I15" s="42">
        <v>1604119.43</v>
      </c>
      <c r="J15" s="42">
        <v>49674.69</v>
      </c>
      <c r="K15" s="42">
        <v>4764.01</v>
      </c>
      <c r="L15" s="43">
        <v>293254.96000000002</v>
      </c>
      <c r="M15" s="44">
        <f t="shared" si="3"/>
        <v>3.0654967868115921E-2</v>
      </c>
      <c r="N15" s="45">
        <v>9859566.0800000001</v>
      </c>
      <c r="O15" s="45">
        <v>4583108.9400000004</v>
      </c>
      <c r="P15" s="46">
        <f t="shared" si="4"/>
        <v>5276457.1399999997</v>
      </c>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8"/>
    </row>
    <row r="16" spans="1:88" s="36" customFormat="1" ht="13.5" customHeight="1" x14ac:dyDescent="0.25">
      <c r="A16" s="1"/>
      <c r="B16" s="37">
        <v>2</v>
      </c>
      <c r="C16" s="38">
        <v>357</v>
      </c>
      <c r="D16" s="39" t="s">
        <v>93</v>
      </c>
      <c r="E16" s="40">
        <v>36671.049999999996</v>
      </c>
      <c r="F16" s="41" t="s">
        <v>19</v>
      </c>
      <c r="G16" s="42">
        <v>7205886.5899999999</v>
      </c>
      <c r="H16" s="42">
        <v>3931601.77</v>
      </c>
      <c r="I16" s="42">
        <v>328794.78999999998</v>
      </c>
      <c r="J16" s="42">
        <v>185866.76</v>
      </c>
      <c r="K16" s="42">
        <v>174996.91</v>
      </c>
      <c r="L16" s="43">
        <v>454156.45</v>
      </c>
      <c r="M16" s="44">
        <f t="shared" si="3"/>
        <v>3.8399493716608821E-2</v>
      </c>
      <c r="N16" s="45">
        <v>12281303.27</v>
      </c>
      <c r="O16" s="45">
        <v>6866116.8200000012</v>
      </c>
      <c r="P16" s="46">
        <f t="shared" si="4"/>
        <v>5415186.4499999983</v>
      </c>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8"/>
    </row>
    <row r="17" spans="1:87" s="36" customFormat="1" ht="13.5" customHeight="1" x14ac:dyDescent="0.25">
      <c r="A17" s="1"/>
      <c r="B17" s="37">
        <v>2</v>
      </c>
      <c r="C17" s="38">
        <v>441</v>
      </c>
      <c r="D17" s="39" t="s">
        <v>114</v>
      </c>
      <c r="E17" s="40">
        <v>59667.6</v>
      </c>
      <c r="F17" s="41" t="s">
        <v>19</v>
      </c>
      <c r="G17" s="42">
        <v>11625496.74</v>
      </c>
      <c r="H17" s="42">
        <v>6425740.3799999999</v>
      </c>
      <c r="I17" s="42">
        <v>19127.64</v>
      </c>
      <c r="J17" s="42">
        <v>168614.18</v>
      </c>
      <c r="K17" s="42">
        <v>65840.37</v>
      </c>
      <c r="L17" s="43">
        <v>634069.28</v>
      </c>
      <c r="M17" s="44">
        <f t="shared" si="3"/>
        <v>3.4639472221045381E-2</v>
      </c>
      <c r="N17" s="45">
        <v>18938888.59</v>
      </c>
      <c r="O17" s="45">
        <v>11778447.52</v>
      </c>
      <c r="P17" s="46">
        <f t="shared" si="4"/>
        <v>7160441.0700000003</v>
      </c>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8"/>
    </row>
    <row r="18" spans="1:87" s="36" customFormat="1" ht="13.5" customHeight="1" x14ac:dyDescent="0.25">
      <c r="A18" s="1"/>
      <c r="B18" s="37">
        <v>3</v>
      </c>
      <c r="C18" s="38">
        <v>14</v>
      </c>
      <c r="D18" s="39" t="s">
        <v>22</v>
      </c>
      <c r="E18" s="40">
        <v>11944.66</v>
      </c>
      <c r="F18" s="41" t="s">
        <v>19</v>
      </c>
      <c r="G18" s="42">
        <v>1948403.7000000002</v>
      </c>
      <c r="H18" s="42">
        <v>0</v>
      </c>
      <c r="I18" s="42">
        <v>384307.64</v>
      </c>
      <c r="J18" s="42">
        <v>161962.21</v>
      </c>
      <c r="K18" s="42">
        <v>12999.79</v>
      </c>
      <c r="L18" s="43">
        <v>88559.57</v>
      </c>
      <c r="M18" s="44">
        <f t="shared" si="3"/>
        <v>3.5315433069922894E-2</v>
      </c>
      <c r="N18" s="45">
        <v>2596232.91</v>
      </c>
      <c r="O18" s="45">
        <v>371291.85</v>
      </c>
      <c r="P18" s="46">
        <f t="shared" si="4"/>
        <v>2224941.06</v>
      </c>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50"/>
    </row>
    <row r="19" spans="1:87" s="36" customFormat="1" ht="13.5" customHeight="1" x14ac:dyDescent="0.25">
      <c r="A19" s="1"/>
      <c r="B19" s="37">
        <v>3</v>
      </c>
      <c r="C19" s="38">
        <v>36</v>
      </c>
      <c r="D19" s="39" t="s">
        <v>27</v>
      </c>
      <c r="E19" s="40">
        <v>8403.0400000000009</v>
      </c>
      <c r="F19" s="41" t="s">
        <v>17</v>
      </c>
      <c r="G19" s="42">
        <v>1434487.27</v>
      </c>
      <c r="H19" s="42">
        <v>4118538.52</v>
      </c>
      <c r="I19" s="42">
        <v>193585.99</v>
      </c>
      <c r="J19" s="42">
        <v>15375.93</v>
      </c>
      <c r="K19" s="42">
        <v>142103.93</v>
      </c>
      <c r="L19" s="43">
        <v>295204.58</v>
      </c>
      <c r="M19" s="44">
        <f t="shared" si="3"/>
        <v>4.9999999661251876E-2</v>
      </c>
      <c r="N19" s="45">
        <v>6199296.2199999997</v>
      </c>
      <c r="O19" s="45">
        <v>1477647.7100000002</v>
      </c>
      <c r="P19" s="46">
        <f t="shared" si="4"/>
        <v>4721648.51</v>
      </c>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8"/>
    </row>
    <row r="20" spans="1:87" s="36" customFormat="1" ht="13.5" customHeight="1" x14ac:dyDescent="0.25">
      <c r="A20" s="1"/>
      <c r="B20" s="37">
        <v>3</v>
      </c>
      <c r="C20" s="38">
        <v>55</v>
      </c>
      <c r="D20" s="39" t="s">
        <v>32</v>
      </c>
      <c r="E20" s="40">
        <v>4130.9700000000012</v>
      </c>
      <c r="F20" s="41" t="s">
        <v>19</v>
      </c>
      <c r="G20" s="42">
        <v>867115.6</v>
      </c>
      <c r="H20" s="42">
        <v>487752.52</v>
      </c>
      <c r="I20" s="42">
        <v>52988.59</v>
      </c>
      <c r="J20" s="42">
        <v>911.43000000000006</v>
      </c>
      <c r="K20" s="42">
        <v>0</v>
      </c>
      <c r="L20" s="43">
        <v>43324.03</v>
      </c>
      <c r="M20" s="44">
        <f t="shared" si="3"/>
        <v>3.075313017797237E-2</v>
      </c>
      <c r="N20" s="45">
        <v>1452092.17</v>
      </c>
      <c r="O20" s="45">
        <v>244179.87</v>
      </c>
      <c r="P20" s="46">
        <f t="shared" si="4"/>
        <v>1207912.2999999998</v>
      </c>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8"/>
    </row>
    <row r="21" spans="1:87" s="36" customFormat="1" ht="13.5" customHeight="1" x14ac:dyDescent="0.25">
      <c r="A21" s="1"/>
      <c r="B21" s="37">
        <v>3</v>
      </c>
      <c r="C21" s="38">
        <v>103</v>
      </c>
      <c r="D21" s="39" t="s">
        <v>41</v>
      </c>
      <c r="E21" s="40">
        <v>4390.58</v>
      </c>
      <c r="F21" s="41" t="s">
        <v>19</v>
      </c>
      <c r="G21" s="42">
        <v>815896.73</v>
      </c>
      <c r="H21" s="42">
        <v>609859.09</v>
      </c>
      <c r="I21" s="42">
        <v>0</v>
      </c>
      <c r="J21" s="42">
        <v>5275.77</v>
      </c>
      <c r="K21" s="42">
        <v>0</v>
      </c>
      <c r="L21" s="43">
        <v>45600.92</v>
      </c>
      <c r="M21" s="44">
        <f t="shared" si="3"/>
        <v>3.1865767547451553E-2</v>
      </c>
      <c r="N21" s="45">
        <v>1476632.51</v>
      </c>
      <c r="O21" s="45">
        <v>386923.81000000006</v>
      </c>
      <c r="P21" s="46">
        <f t="shared" si="4"/>
        <v>1089708.7</v>
      </c>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8"/>
    </row>
    <row r="22" spans="1:87" s="36" customFormat="1" ht="13.5" customHeight="1" x14ac:dyDescent="0.25">
      <c r="A22" s="1"/>
      <c r="B22" s="37">
        <v>3</v>
      </c>
      <c r="C22" s="38">
        <v>123</v>
      </c>
      <c r="D22" s="39" t="s">
        <v>42</v>
      </c>
      <c r="E22" s="40">
        <v>6452.95</v>
      </c>
      <c r="F22" s="41" t="s">
        <v>19</v>
      </c>
      <c r="G22" s="42">
        <v>474386.08</v>
      </c>
      <c r="H22" s="42">
        <v>397209.47</v>
      </c>
      <c r="I22" s="42">
        <v>283559.44</v>
      </c>
      <c r="J22" s="42">
        <v>72967.08</v>
      </c>
      <c r="K22" s="42">
        <v>134.27000000000001</v>
      </c>
      <c r="L22" s="43">
        <v>39844.76</v>
      </c>
      <c r="M22" s="44">
        <f t="shared" si="3"/>
        <v>3.2440101225123738E-2</v>
      </c>
      <c r="N22" s="45">
        <v>1268101.1000000001</v>
      </c>
      <c r="O22" s="45">
        <v>0</v>
      </c>
      <c r="P22" s="46">
        <f t="shared" si="4"/>
        <v>1268101.1000000001</v>
      </c>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8"/>
    </row>
    <row r="23" spans="1:87" s="36" customFormat="1" ht="13.5" customHeight="1" x14ac:dyDescent="0.25">
      <c r="A23" s="1"/>
      <c r="B23" s="37">
        <v>3</v>
      </c>
      <c r="C23" s="38">
        <v>179</v>
      </c>
      <c r="D23" s="39" t="s">
        <v>52</v>
      </c>
      <c r="E23" s="40">
        <v>6470.7699999999995</v>
      </c>
      <c r="F23" s="41" t="s">
        <v>19</v>
      </c>
      <c r="G23" s="42">
        <v>1381588.5699999998</v>
      </c>
      <c r="H23" s="42">
        <v>658265.64</v>
      </c>
      <c r="I23" s="42">
        <v>216151.18</v>
      </c>
      <c r="J23" s="42">
        <v>46640.05</v>
      </c>
      <c r="K23" s="42">
        <v>1051.5999999999999</v>
      </c>
      <c r="L23" s="43">
        <v>71796.820000000007</v>
      </c>
      <c r="M23" s="44">
        <f t="shared" si="3"/>
        <v>3.1165912337153504E-2</v>
      </c>
      <c r="N23" s="45">
        <v>2375493.86</v>
      </c>
      <c r="O23" s="45">
        <v>1060798.6800000002</v>
      </c>
      <c r="P23" s="46">
        <f t="shared" si="4"/>
        <v>1314695.1799999997</v>
      </c>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8"/>
    </row>
    <row r="24" spans="1:87" s="36" customFormat="1" ht="13.5" customHeight="1" x14ac:dyDescent="0.25">
      <c r="A24" s="1"/>
      <c r="B24" s="37">
        <v>3</v>
      </c>
      <c r="C24" s="38">
        <v>293</v>
      </c>
      <c r="D24" s="39" t="s">
        <v>83</v>
      </c>
      <c r="E24" s="40">
        <v>7745.28</v>
      </c>
      <c r="F24" s="41" t="s">
        <v>19</v>
      </c>
      <c r="G24" s="42">
        <v>1106925.1300000001</v>
      </c>
      <c r="H24" s="42">
        <v>934652.52</v>
      </c>
      <c r="I24" s="42">
        <v>88645.11</v>
      </c>
      <c r="J24" s="42">
        <v>46337.32</v>
      </c>
      <c r="K24" s="42">
        <v>1680.32</v>
      </c>
      <c r="L24" s="43">
        <v>67821.919999999998</v>
      </c>
      <c r="M24" s="44">
        <f t="shared" si="3"/>
        <v>3.1136104169218422E-2</v>
      </c>
      <c r="N24" s="45">
        <v>2246062.3199999998</v>
      </c>
      <c r="O24" s="45">
        <v>1355934.76</v>
      </c>
      <c r="P24" s="46">
        <f t="shared" si="4"/>
        <v>890127.55999999982</v>
      </c>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8"/>
    </row>
    <row r="25" spans="1:87" s="36" customFormat="1" ht="13.5" customHeight="1" x14ac:dyDescent="0.25">
      <c r="A25" s="1"/>
      <c r="B25" s="37">
        <v>4</v>
      </c>
      <c r="C25" s="38">
        <v>12</v>
      </c>
      <c r="D25" s="39" t="s">
        <v>21</v>
      </c>
      <c r="E25" s="40">
        <v>6061.0499999999993</v>
      </c>
      <c r="F25" s="41" t="s">
        <v>17</v>
      </c>
      <c r="G25" s="42">
        <v>1072950.6500000001</v>
      </c>
      <c r="H25" s="42">
        <v>1757884.76</v>
      </c>
      <c r="I25" s="42">
        <v>43497.599999999999</v>
      </c>
      <c r="J25" s="42">
        <v>62344.39</v>
      </c>
      <c r="K25" s="42">
        <v>34626.949999999997</v>
      </c>
      <c r="L25" s="43">
        <v>127765.78</v>
      </c>
      <c r="M25" s="44">
        <f t="shared" si="3"/>
        <v>4.2999896661545287E-2</v>
      </c>
      <c r="N25" s="45">
        <v>3099070.13</v>
      </c>
      <c r="O25" s="45">
        <v>783502.69</v>
      </c>
      <c r="P25" s="46">
        <f t="shared" si="4"/>
        <v>2315567.44</v>
      </c>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8"/>
    </row>
    <row r="26" spans="1:87" s="36" customFormat="1" ht="13.5" customHeight="1" x14ac:dyDescent="0.25">
      <c r="A26" s="1"/>
      <c r="B26" s="37">
        <v>4</v>
      </c>
      <c r="C26" s="38">
        <v>21</v>
      </c>
      <c r="D26" s="39" t="s">
        <v>25</v>
      </c>
      <c r="E26" s="40">
        <v>5307.0800000000008</v>
      </c>
      <c r="F26" s="41" t="s">
        <v>19</v>
      </c>
      <c r="G26" s="42">
        <v>1882662.85</v>
      </c>
      <c r="H26" s="42">
        <v>616422.59</v>
      </c>
      <c r="I26" s="42">
        <v>246257.86</v>
      </c>
      <c r="J26" s="42">
        <v>37011.839999999997</v>
      </c>
      <c r="K26" s="42">
        <v>2460.1</v>
      </c>
      <c r="L26" s="43">
        <v>92839.59</v>
      </c>
      <c r="M26" s="44">
        <f t="shared" si="3"/>
        <v>3.3337791558480552E-2</v>
      </c>
      <c r="N26" s="45">
        <v>2877654.83</v>
      </c>
      <c r="O26" s="45">
        <v>827724.42999999982</v>
      </c>
      <c r="P26" s="46">
        <f t="shared" si="4"/>
        <v>2049930.4000000004</v>
      </c>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8"/>
    </row>
    <row r="27" spans="1:87" s="36" customFormat="1" ht="13.5" customHeight="1" x14ac:dyDescent="0.25">
      <c r="A27" s="1"/>
      <c r="B27" s="37">
        <v>4</v>
      </c>
      <c r="C27" s="38">
        <v>34</v>
      </c>
      <c r="D27" s="39" t="s">
        <v>26</v>
      </c>
      <c r="E27" s="40">
        <v>4735.1400000000003</v>
      </c>
      <c r="F27" s="41" t="s">
        <v>19</v>
      </c>
      <c r="G27" s="42">
        <v>1580875.8399999999</v>
      </c>
      <c r="H27" s="42">
        <v>830546.46</v>
      </c>
      <c r="I27" s="42">
        <v>0</v>
      </c>
      <c r="J27" s="42">
        <v>42704.76</v>
      </c>
      <c r="K27" s="42">
        <v>216.38</v>
      </c>
      <c r="L27" s="43">
        <v>77310.92</v>
      </c>
      <c r="M27" s="44">
        <f t="shared" si="3"/>
        <v>3.1499633971356508E-2</v>
      </c>
      <c r="N27" s="45">
        <v>2531654.36</v>
      </c>
      <c r="O27" s="45">
        <v>716928.97</v>
      </c>
      <c r="P27" s="46">
        <f t="shared" si="4"/>
        <v>1814725.39</v>
      </c>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8"/>
    </row>
    <row r="28" spans="1:87" s="36" customFormat="1" ht="13.5" customHeight="1" x14ac:dyDescent="0.25">
      <c r="A28" s="1"/>
      <c r="B28" s="37">
        <v>4</v>
      </c>
      <c r="C28" s="38">
        <v>87</v>
      </c>
      <c r="D28" s="39" t="s">
        <v>36</v>
      </c>
      <c r="E28" s="40">
        <v>11432.019999999997</v>
      </c>
      <c r="F28" s="41" t="s">
        <v>19</v>
      </c>
      <c r="G28" s="42">
        <v>3531833.73</v>
      </c>
      <c r="H28" s="42">
        <v>1101139.99</v>
      </c>
      <c r="I28" s="42">
        <v>32060.82</v>
      </c>
      <c r="J28" s="42">
        <v>62748.08</v>
      </c>
      <c r="K28" s="42">
        <v>8572.83</v>
      </c>
      <c r="L28" s="43">
        <v>149160.88</v>
      </c>
      <c r="M28" s="44">
        <f t="shared" si="3"/>
        <v>3.1492754624233281E-2</v>
      </c>
      <c r="N28" s="45">
        <v>4885516.33</v>
      </c>
      <c r="O28" s="45">
        <v>1799892.97</v>
      </c>
      <c r="P28" s="46">
        <f t="shared" si="4"/>
        <v>3085623.3600000003</v>
      </c>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35"/>
    </row>
    <row r="29" spans="1:87" s="36" customFormat="1" ht="13.5" customHeight="1" x14ac:dyDescent="0.25">
      <c r="A29" s="1"/>
      <c r="B29" s="37">
        <v>4</v>
      </c>
      <c r="C29" s="38">
        <v>88</v>
      </c>
      <c r="D29" s="39" t="s">
        <v>37</v>
      </c>
      <c r="E29" s="40">
        <v>5008.41</v>
      </c>
      <c r="F29" s="41" t="s">
        <v>19</v>
      </c>
      <c r="G29" s="42">
        <v>1153679.1900000002</v>
      </c>
      <c r="H29" s="42">
        <v>597354.79999999993</v>
      </c>
      <c r="I29" s="42">
        <v>224677.09999999998</v>
      </c>
      <c r="J29" s="42">
        <v>65631.899999999994</v>
      </c>
      <c r="K29" s="42">
        <v>0</v>
      </c>
      <c r="L29" s="43">
        <v>64175.16</v>
      </c>
      <c r="M29" s="44">
        <f t="shared" si="3"/>
        <v>3.1437715422825641E-2</v>
      </c>
      <c r="N29" s="45">
        <v>2105518.15</v>
      </c>
      <c r="O29" s="45">
        <v>782435.3</v>
      </c>
      <c r="P29" s="46">
        <f t="shared" si="4"/>
        <v>1323082.8499999999</v>
      </c>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8"/>
    </row>
    <row r="30" spans="1:87" s="36" customFormat="1" ht="13.5" customHeight="1" x14ac:dyDescent="0.25">
      <c r="A30" s="1"/>
      <c r="B30" s="37">
        <v>4</v>
      </c>
      <c r="C30" s="38">
        <v>89</v>
      </c>
      <c r="D30" s="39" t="s">
        <v>38</v>
      </c>
      <c r="E30" s="40">
        <v>5649.21</v>
      </c>
      <c r="F30" s="41" t="s">
        <v>19</v>
      </c>
      <c r="G30" s="42">
        <v>1596450.43</v>
      </c>
      <c r="H30" s="42">
        <v>889778.95</v>
      </c>
      <c r="I30" s="42">
        <v>885213.64</v>
      </c>
      <c r="J30" s="42">
        <v>31157.9</v>
      </c>
      <c r="K30" s="42">
        <v>5519.16</v>
      </c>
      <c r="L30" s="43">
        <v>110490.46</v>
      </c>
      <c r="M30" s="44">
        <f t="shared" si="3"/>
        <v>3.2419767322282848E-2</v>
      </c>
      <c r="N30" s="45">
        <v>3518610.54</v>
      </c>
      <c r="O30" s="45">
        <v>652661.15999999992</v>
      </c>
      <c r="P30" s="46">
        <f t="shared" si="4"/>
        <v>2865949.38</v>
      </c>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8"/>
    </row>
    <row r="31" spans="1:87" s="36" customFormat="1" ht="13.5" customHeight="1" x14ac:dyDescent="0.25">
      <c r="A31" s="1"/>
      <c r="B31" s="37">
        <v>4</v>
      </c>
      <c r="C31" s="38">
        <v>143</v>
      </c>
      <c r="D31" s="39" t="s">
        <v>44</v>
      </c>
      <c r="E31" s="40">
        <v>3054.17</v>
      </c>
      <c r="F31" s="41" t="s">
        <v>19</v>
      </c>
      <c r="G31" s="42">
        <v>673133.16</v>
      </c>
      <c r="H31" s="42">
        <v>173579.6</v>
      </c>
      <c r="I31" s="42">
        <v>48552.71</v>
      </c>
      <c r="J31" s="42">
        <v>36521.97</v>
      </c>
      <c r="K31" s="42">
        <v>10268.379999999999</v>
      </c>
      <c r="L31" s="43">
        <v>33832.83</v>
      </c>
      <c r="M31" s="44">
        <f t="shared" si="3"/>
        <v>3.5913827271933846E-2</v>
      </c>
      <c r="N31" s="45">
        <v>975888.65</v>
      </c>
      <c r="O31" s="45">
        <v>393302.16</v>
      </c>
      <c r="P31" s="46">
        <f t="shared" si="4"/>
        <v>582586.49</v>
      </c>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8"/>
    </row>
    <row r="32" spans="1:87" s="36" customFormat="1" ht="13.5" customHeight="1" x14ac:dyDescent="0.25">
      <c r="A32" s="1"/>
      <c r="B32" s="37">
        <v>4</v>
      </c>
      <c r="C32" s="38">
        <v>183</v>
      </c>
      <c r="D32" s="39" t="s">
        <v>53</v>
      </c>
      <c r="E32" s="40">
        <v>11921.288399999999</v>
      </c>
      <c r="F32" s="41" t="s">
        <v>17</v>
      </c>
      <c r="G32" s="42">
        <v>4451369.71</v>
      </c>
      <c r="H32" s="42">
        <v>1677054.3</v>
      </c>
      <c r="I32" s="42">
        <v>594844.99</v>
      </c>
      <c r="J32" s="42">
        <v>49298.23</v>
      </c>
      <c r="K32" s="42">
        <v>11798.04</v>
      </c>
      <c r="L32" s="43">
        <v>214473.79</v>
      </c>
      <c r="M32" s="44">
        <f t="shared" si="3"/>
        <v>3.1612948516847768E-2</v>
      </c>
      <c r="N32" s="45">
        <v>6998839.0599999996</v>
      </c>
      <c r="O32" s="45">
        <v>656113.0199999999</v>
      </c>
      <c r="P32" s="46">
        <f t="shared" si="4"/>
        <v>6342726.04</v>
      </c>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8"/>
    </row>
    <row r="33" spans="1:87" s="36" customFormat="1" ht="13.5" customHeight="1" x14ac:dyDescent="0.25">
      <c r="A33" s="1"/>
      <c r="B33" s="37">
        <v>4</v>
      </c>
      <c r="C33" s="38">
        <v>186</v>
      </c>
      <c r="D33" s="39" t="s">
        <v>54</v>
      </c>
      <c r="E33" s="40">
        <v>11753.909999999998</v>
      </c>
      <c r="F33" s="41" t="s">
        <v>17</v>
      </c>
      <c r="G33" s="42">
        <v>4346417.82</v>
      </c>
      <c r="H33" s="42">
        <v>2172154.61</v>
      </c>
      <c r="I33" s="42">
        <v>26308</v>
      </c>
      <c r="J33" s="42">
        <v>42684.270000000004</v>
      </c>
      <c r="K33" s="42">
        <v>215494.41</v>
      </c>
      <c r="L33" s="43">
        <v>339626.8</v>
      </c>
      <c r="M33" s="44">
        <f t="shared" si="3"/>
        <v>4.9922658984510863E-2</v>
      </c>
      <c r="N33" s="45">
        <v>7142685.9100000001</v>
      </c>
      <c r="O33" s="45">
        <v>1669583.4900000002</v>
      </c>
      <c r="P33" s="46">
        <f t="shared" si="4"/>
        <v>5473102.4199999999</v>
      </c>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8"/>
    </row>
    <row r="34" spans="1:87" s="36" customFormat="1" ht="13.5" customHeight="1" x14ac:dyDescent="0.25">
      <c r="A34" s="1"/>
      <c r="B34" s="37">
        <v>4</v>
      </c>
      <c r="C34" s="38">
        <v>190</v>
      </c>
      <c r="D34" s="39" t="s">
        <v>56</v>
      </c>
      <c r="E34" s="40">
        <v>3149.7200000000003</v>
      </c>
      <c r="F34" s="41" t="s">
        <v>19</v>
      </c>
      <c r="G34" s="42">
        <v>1111764.56</v>
      </c>
      <c r="H34" s="42">
        <v>508392.14</v>
      </c>
      <c r="I34" s="42">
        <v>197058.57</v>
      </c>
      <c r="J34" s="42">
        <v>25381.809999999998</v>
      </c>
      <c r="K34" s="42">
        <v>23764.85</v>
      </c>
      <c r="L34" s="43">
        <v>93318.1</v>
      </c>
      <c r="M34" s="44">
        <f t="shared" si="3"/>
        <v>5.0000001875306149E-2</v>
      </c>
      <c r="N34" s="45">
        <v>1959680.03</v>
      </c>
      <c r="O34" s="45">
        <v>576911.32999999996</v>
      </c>
      <c r="P34" s="46">
        <f t="shared" si="4"/>
        <v>1382768.7000000002</v>
      </c>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1"/>
      <c r="AR34" s="1"/>
      <c r="AS34" s="1"/>
      <c r="AT34" s="1"/>
      <c r="AU34" s="1"/>
      <c r="AV34" s="1"/>
      <c r="AW34" s="1"/>
      <c r="AX34" s="1"/>
      <c r="AY34" s="1"/>
      <c r="AZ34" s="1"/>
      <c r="BA34" s="1"/>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8"/>
    </row>
    <row r="35" spans="1:87" s="36" customFormat="1" ht="13.5" customHeight="1" x14ac:dyDescent="0.25">
      <c r="A35" s="1"/>
      <c r="B35" s="37">
        <v>4</v>
      </c>
      <c r="C35" s="38">
        <v>324</v>
      </c>
      <c r="D35" s="39" t="s">
        <v>88</v>
      </c>
      <c r="E35" s="40">
        <v>8276.9499999999971</v>
      </c>
      <c r="F35" s="41" t="s">
        <v>19</v>
      </c>
      <c r="G35" s="42">
        <v>2366603.5699999998</v>
      </c>
      <c r="H35" s="42">
        <v>1461052.46</v>
      </c>
      <c r="I35" s="42">
        <v>0</v>
      </c>
      <c r="J35" s="42">
        <v>58486.52</v>
      </c>
      <c r="K35" s="42">
        <v>34245.949999999997</v>
      </c>
      <c r="L35" s="43">
        <v>163434.89000000001</v>
      </c>
      <c r="M35" s="44">
        <f t="shared" si="3"/>
        <v>4.1688442357179653E-2</v>
      </c>
      <c r="N35" s="45">
        <v>4083823.39</v>
      </c>
      <c r="O35" s="45">
        <v>1467151.12</v>
      </c>
      <c r="P35" s="46">
        <f t="shared" si="4"/>
        <v>2616672.27</v>
      </c>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8"/>
    </row>
    <row r="36" spans="1:87" s="36" customFormat="1" ht="13.5" customHeight="1" x14ac:dyDescent="0.25">
      <c r="A36" s="1"/>
      <c r="B36" s="37">
        <v>4</v>
      </c>
      <c r="C36" s="38">
        <v>429</v>
      </c>
      <c r="D36" s="39" t="s">
        <v>110</v>
      </c>
      <c r="E36" s="40">
        <v>4436.7299999999996</v>
      </c>
      <c r="F36" s="41" t="s">
        <v>19</v>
      </c>
      <c r="G36" s="42">
        <v>820438.20000000007</v>
      </c>
      <c r="H36" s="42">
        <v>460619.01</v>
      </c>
      <c r="I36" s="42">
        <v>291866.06</v>
      </c>
      <c r="J36" s="42">
        <v>9247.6200000000008</v>
      </c>
      <c r="K36" s="42">
        <v>604.41</v>
      </c>
      <c r="L36" s="43">
        <v>51252.25</v>
      </c>
      <c r="M36" s="44">
        <f t="shared" si="3"/>
        <v>3.2381254622813486E-2</v>
      </c>
      <c r="N36" s="45">
        <v>1634027.55</v>
      </c>
      <c r="O36" s="45">
        <v>574685.66</v>
      </c>
      <c r="P36" s="46">
        <f t="shared" si="4"/>
        <v>1059341.8900000001</v>
      </c>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50"/>
    </row>
    <row r="37" spans="1:87" s="36" customFormat="1" ht="13.5" customHeight="1" x14ac:dyDescent="0.25">
      <c r="A37" s="1"/>
      <c r="B37" s="37">
        <v>4</v>
      </c>
      <c r="C37" s="38">
        <v>601</v>
      </c>
      <c r="D37" s="39" t="s">
        <v>142</v>
      </c>
      <c r="E37" s="40">
        <v>5722.57</v>
      </c>
      <c r="F37" s="41" t="s">
        <v>19</v>
      </c>
      <c r="G37" s="42">
        <v>1620413.89</v>
      </c>
      <c r="H37" s="42">
        <v>184372.26</v>
      </c>
      <c r="I37" s="42">
        <v>749409.17999999993</v>
      </c>
      <c r="J37" s="42">
        <v>67921.899999999994</v>
      </c>
      <c r="K37" s="42">
        <v>11564.77</v>
      </c>
      <c r="L37" s="43">
        <v>90530.74</v>
      </c>
      <c r="M37" s="44">
        <f t="shared" si="3"/>
        <v>3.437421070577238E-2</v>
      </c>
      <c r="N37" s="45">
        <v>2724212.74</v>
      </c>
      <c r="O37" s="45">
        <v>460929.09000000008</v>
      </c>
      <c r="P37" s="46">
        <f t="shared" si="4"/>
        <v>2263283.6500000004</v>
      </c>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8"/>
    </row>
    <row r="38" spans="1:87" s="36" customFormat="1" ht="13.5" customHeight="1" x14ac:dyDescent="0.25">
      <c r="A38" s="1"/>
      <c r="B38" s="37">
        <v>4</v>
      </c>
      <c r="C38" s="38">
        <v>760</v>
      </c>
      <c r="D38" s="39" t="s">
        <v>183</v>
      </c>
      <c r="E38" s="40">
        <v>5279.67</v>
      </c>
      <c r="F38" s="41" t="s">
        <v>17</v>
      </c>
      <c r="G38" s="42">
        <v>764796.1100000001</v>
      </c>
      <c r="H38" s="42">
        <v>533333.06000000006</v>
      </c>
      <c r="I38" s="42">
        <v>0</v>
      </c>
      <c r="J38" s="42">
        <v>43476.88</v>
      </c>
      <c r="K38" s="42">
        <v>544.16999999999996</v>
      </c>
      <c r="L38" s="43">
        <v>41573.39</v>
      </c>
      <c r="M38" s="44">
        <f t="shared" si="3"/>
        <v>3.0975213787917118E-2</v>
      </c>
      <c r="N38" s="45">
        <v>1383723.61</v>
      </c>
      <c r="O38" s="45">
        <v>1018311.7500000002</v>
      </c>
      <c r="P38" s="46">
        <f t="shared" si="4"/>
        <v>365411.85999999987</v>
      </c>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35"/>
    </row>
    <row r="39" spans="1:87" s="36" customFormat="1" ht="13.5" customHeight="1" x14ac:dyDescent="0.25">
      <c r="A39" s="1"/>
      <c r="B39" s="37">
        <v>4</v>
      </c>
      <c r="C39" s="38">
        <v>878</v>
      </c>
      <c r="D39" s="39" t="s">
        <v>219</v>
      </c>
      <c r="E39" s="40">
        <v>7770.5699999999988</v>
      </c>
      <c r="F39" s="41" t="s">
        <v>17</v>
      </c>
      <c r="G39" s="42">
        <v>1546107.63</v>
      </c>
      <c r="H39" s="42">
        <v>760557.65</v>
      </c>
      <c r="I39" s="42">
        <v>272835.11000000004</v>
      </c>
      <c r="J39" s="42">
        <v>98689.02</v>
      </c>
      <c r="K39" s="42">
        <v>20701.79</v>
      </c>
      <c r="L39" s="43">
        <v>101168.89</v>
      </c>
      <c r="M39" s="44">
        <f t="shared" si="3"/>
        <v>3.7485353244324934E-2</v>
      </c>
      <c r="N39" s="45">
        <v>2800060.09</v>
      </c>
      <c r="O39" s="45">
        <v>1233731.0899999999</v>
      </c>
      <c r="P39" s="46">
        <f t="shared" si="4"/>
        <v>1566329</v>
      </c>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8"/>
    </row>
    <row r="40" spans="1:87" s="36" customFormat="1" ht="13.5" customHeight="1" x14ac:dyDescent="0.25">
      <c r="A40" s="1"/>
      <c r="B40" s="37">
        <v>5</v>
      </c>
      <c r="C40" s="38">
        <v>8</v>
      </c>
      <c r="D40" s="39" t="s">
        <v>20</v>
      </c>
      <c r="E40" s="40">
        <v>2267.96</v>
      </c>
      <c r="F40" s="41" t="s">
        <v>17</v>
      </c>
      <c r="G40" s="42">
        <v>549656.14</v>
      </c>
      <c r="H40" s="42">
        <v>0</v>
      </c>
      <c r="I40" s="42">
        <v>40534.81</v>
      </c>
      <c r="J40" s="42">
        <v>2311.7800000000002</v>
      </c>
      <c r="K40" s="42">
        <v>850.49</v>
      </c>
      <c r="L40" s="43">
        <v>19507.93</v>
      </c>
      <c r="M40" s="44">
        <f t="shared" si="3"/>
        <v>3.2877431759787197E-2</v>
      </c>
      <c r="N40" s="45">
        <v>612861.15</v>
      </c>
      <c r="O40" s="45">
        <v>115862.97</v>
      </c>
      <c r="P40" s="46">
        <f t="shared" si="4"/>
        <v>496998.18000000005</v>
      </c>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35"/>
    </row>
    <row r="41" spans="1:87" s="36" customFormat="1" ht="13.5" customHeight="1" x14ac:dyDescent="0.25">
      <c r="A41" s="1"/>
      <c r="B41" s="37">
        <v>5</v>
      </c>
      <c r="C41" s="38">
        <v>41</v>
      </c>
      <c r="D41" s="39" t="s">
        <v>29</v>
      </c>
      <c r="E41" s="40">
        <v>1693.7200000000003</v>
      </c>
      <c r="F41" s="41" t="s">
        <v>19</v>
      </c>
      <c r="G41" s="42">
        <v>337628.58</v>
      </c>
      <c r="H41" s="42">
        <v>182034.33</v>
      </c>
      <c r="I41" s="42">
        <v>61394.06</v>
      </c>
      <c r="J41" s="42">
        <v>21755.41</v>
      </c>
      <c r="K41" s="42">
        <v>1187.02</v>
      </c>
      <c r="L41" s="43">
        <v>18722.71</v>
      </c>
      <c r="M41" s="44">
        <f t="shared" si="3"/>
        <v>3.0997895031021551E-2</v>
      </c>
      <c r="N41" s="45">
        <v>622722.11</v>
      </c>
      <c r="O41" s="45">
        <v>293926.43000000005</v>
      </c>
      <c r="P41" s="46">
        <f t="shared" si="4"/>
        <v>328795.67999999993</v>
      </c>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8"/>
    </row>
    <row r="42" spans="1:87" s="36" customFormat="1" ht="13.5" customHeight="1" x14ac:dyDescent="0.25">
      <c r="A42" s="1"/>
      <c r="B42" s="37">
        <v>5</v>
      </c>
      <c r="C42" s="38">
        <v>56</v>
      </c>
      <c r="D42" s="39" t="s">
        <v>33</v>
      </c>
      <c r="E42" s="40">
        <v>3045.59</v>
      </c>
      <c r="F42" s="41" t="s">
        <v>19</v>
      </c>
      <c r="G42" s="42">
        <v>488291.57999999996</v>
      </c>
      <c r="H42" s="42">
        <v>0</v>
      </c>
      <c r="I42" s="42">
        <v>8501.2800000000007</v>
      </c>
      <c r="J42" s="42">
        <v>7780.4400000000005</v>
      </c>
      <c r="K42" s="42">
        <v>551.58000000000004</v>
      </c>
      <c r="L42" s="43">
        <v>16259.06</v>
      </c>
      <c r="M42" s="44">
        <f t="shared" si="3"/>
        <v>3.2188198688609435E-2</v>
      </c>
      <c r="N42" s="45">
        <v>521383.94</v>
      </c>
      <c r="O42" s="45">
        <v>3002.24</v>
      </c>
      <c r="P42" s="46">
        <f t="shared" si="4"/>
        <v>518381.7</v>
      </c>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8"/>
    </row>
    <row r="43" spans="1:87" s="36" customFormat="1" ht="13.5" customHeight="1" x14ac:dyDescent="0.25">
      <c r="A43" s="1"/>
      <c r="B43" s="37">
        <v>5</v>
      </c>
      <c r="C43" s="38">
        <v>67</v>
      </c>
      <c r="D43" s="39" t="s">
        <v>35</v>
      </c>
      <c r="E43" s="40">
        <v>1344.9746487732793</v>
      </c>
      <c r="F43" s="41" t="s">
        <v>17</v>
      </c>
      <c r="G43" s="42">
        <v>188829.77</v>
      </c>
      <c r="H43" s="42">
        <v>0</v>
      </c>
      <c r="I43" s="42">
        <v>0</v>
      </c>
      <c r="J43" s="42">
        <v>13387.31</v>
      </c>
      <c r="K43" s="42">
        <v>0</v>
      </c>
      <c r="L43" s="43">
        <v>6334.26</v>
      </c>
      <c r="M43" s="44">
        <f t="shared" si="3"/>
        <v>3.1324060262367552E-2</v>
      </c>
      <c r="N43" s="45">
        <v>208551.34</v>
      </c>
      <c r="O43" s="45">
        <v>0</v>
      </c>
      <c r="P43" s="46">
        <f t="shared" si="4"/>
        <v>208551.34</v>
      </c>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8"/>
    </row>
    <row r="44" spans="1:87" s="36" customFormat="1" ht="13.5" customHeight="1" x14ac:dyDescent="0.25">
      <c r="A44" s="1"/>
      <c r="B44" s="37">
        <v>5</v>
      </c>
      <c r="C44" s="38">
        <v>157</v>
      </c>
      <c r="D44" s="39" t="s">
        <v>46</v>
      </c>
      <c r="E44" s="40">
        <v>458.49377410764129</v>
      </c>
      <c r="F44" s="41" t="s">
        <v>17</v>
      </c>
      <c r="G44" s="42">
        <v>108778.25</v>
      </c>
      <c r="H44" s="42">
        <v>0</v>
      </c>
      <c r="I44" s="42">
        <v>31278.79</v>
      </c>
      <c r="J44" s="42">
        <v>1332.69</v>
      </c>
      <c r="K44" s="42">
        <v>0</v>
      </c>
      <c r="L44" s="43">
        <v>4268.3500000000004</v>
      </c>
      <c r="M44" s="44">
        <f t="shared" si="3"/>
        <v>3.0188543397034574E-2</v>
      </c>
      <c r="N44" s="45">
        <v>145658.07999999999</v>
      </c>
      <c r="O44" s="45">
        <v>150</v>
      </c>
      <c r="P44" s="46">
        <f t="shared" si="4"/>
        <v>145508.07999999999</v>
      </c>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8"/>
    </row>
    <row r="45" spans="1:87" s="36" customFormat="1" ht="13.5" customHeight="1" x14ac:dyDescent="0.25">
      <c r="A45" s="1"/>
      <c r="B45" s="37">
        <v>5</v>
      </c>
      <c r="C45" s="38">
        <v>214</v>
      </c>
      <c r="D45" s="39" t="s">
        <v>61</v>
      </c>
      <c r="E45" s="40">
        <v>3109.6</v>
      </c>
      <c r="F45" s="41" t="s">
        <v>17</v>
      </c>
      <c r="G45" s="42">
        <v>895774.08</v>
      </c>
      <c r="H45" s="42">
        <v>703660.29</v>
      </c>
      <c r="I45" s="42">
        <v>21932.36</v>
      </c>
      <c r="J45" s="42">
        <v>20711.890000000003</v>
      </c>
      <c r="K45" s="42">
        <v>337.1</v>
      </c>
      <c r="L45" s="43">
        <v>51109.43</v>
      </c>
      <c r="M45" s="44">
        <f t="shared" si="3"/>
        <v>3.1118449109827077E-2</v>
      </c>
      <c r="N45" s="45">
        <v>1693525.15</v>
      </c>
      <c r="O45" s="45">
        <v>371766.18000000005</v>
      </c>
      <c r="P45" s="46">
        <f t="shared" si="4"/>
        <v>1321758.9699999997</v>
      </c>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8"/>
    </row>
    <row r="46" spans="1:87" s="36" customFormat="1" ht="13.5" customHeight="1" x14ac:dyDescent="0.25">
      <c r="A46" s="1"/>
      <c r="B46" s="37">
        <v>5</v>
      </c>
      <c r="C46" s="38">
        <v>223</v>
      </c>
      <c r="D46" s="39" t="s">
        <v>64</v>
      </c>
      <c r="E46" s="40">
        <v>333.74</v>
      </c>
      <c r="F46" s="41" t="s">
        <v>19</v>
      </c>
      <c r="G46" s="42">
        <v>127789.04</v>
      </c>
      <c r="H46" s="42">
        <v>20192.02</v>
      </c>
      <c r="I46" s="42">
        <v>48876.04</v>
      </c>
      <c r="J46" s="42">
        <v>1956.54</v>
      </c>
      <c r="K46" s="42">
        <v>538.5</v>
      </c>
      <c r="L46" s="43">
        <v>6552.21</v>
      </c>
      <c r="M46" s="44">
        <f t="shared" si="3"/>
        <v>3.2867517750248376E-2</v>
      </c>
      <c r="N46" s="45">
        <v>205904.35</v>
      </c>
      <c r="O46" s="45">
        <v>3510.12</v>
      </c>
      <c r="P46" s="46">
        <f t="shared" si="4"/>
        <v>202394.23</v>
      </c>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49"/>
      <c r="AR46" s="49"/>
      <c r="AS46" s="49"/>
      <c r="AT46" s="49"/>
      <c r="AU46" s="49"/>
      <c r="AV46" s="49"/>
      <c r="AW46" s="49"/>
      <c r="AX46" s="49"/>
      <c r="AY46" s="49"/>
      <c r="AZ46" s="49"/>
      <c r="BA46" s="49"/>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8"/>
    </row>
    <row r="47" spans="1:87" s="36" customFormat="1" ht="13.5" customHeight="1" x14ac:dyDescent="0.25">
      <c r="A47" s="1"/>
      <c r="B47" s="37">
        <v>5</v>
      </c>
      <c r="C47" s="38">
        <v>224</v>
      </c>
      <c r="D47" s="39" t="s">
        <v>65</v>
      </c>
      <c r="E47" s="40">
        <v>274.49707003740264</v>
      </c>
      <c r="F47" s="41" t="s">
        <v>19</v>
      </c>
      <c r="G47" s="42">
        <v>70490.37</v>
      </c>
      <c r="H47" s="42">
        <v>0</v>
      </c>
      <c r="I47" s="42">
        <v>0</v>
      </c>
      <c r="J47" s="42">
        <v>4337.74</v>
      </c>
      <c r="K47" s="42">
        <v>0</v>
      </c>
      <c r="L47" s="43">
        <v>2331.6</v>
      </c>
      <c r="M47" s="44">
        <f t="shared" si="3"/>
        <v>3.1159413220512983E-2</v>
      </c>
      <c r="N47" s="45">
        <v>77159.710000000006</v>
      </c>
      <c r="O47" s="45">
        <v>180</v>
      </c>
      <c r="P47" s="46">
        <f t="shared" si="4"/>
        <v>76979.710000000006</v>
      </c>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8"/>
    </row>
    <row r="48" spans="1:87" s="36" customFormat="1" ht="13.5" customHeight="1" x14ac:dyDescent="0.25">
      <c r="A48" s="1"/>
      <c r="B48" s="37">
        <v>5</v>
      </c>
      <c r="C48" s="38">
        <v>233</v>
      </c>
      <c r="D48" s="39" t="s">
        <v>69</v>
      </c>
      <c r="E48" s="40">
        <v>2132.25</v>
      </c>
      <c r="F48" s="41" t="s">
        <v>19</v>
      </c>
      <c r="G48" s="42">
        <v>373503.58</v>
      </c>
      <c r="H48" s="42">
        <v>231756.35</v>
      </c>
      <c r="I48" s="42">
        <v>0</v>
      </c>
      <c r="J48" s="42">
        <v>5373.05</v>
      </c>
      <c r="K48" s="42">
        <v>289.85000000000002</v>
      </c>
      <c r="L48" s="43">
        <v>18475.57</v>
      </c>
      <c r="M48" s="44">
        <f t="shared" si="3"/>
        <v>3.0242068380387746E-2</v>
      </c>
      <c r="N48" s="45">
        <v>629398.4</v>
      </c>
      <c r="O48" s="45">
        <v>324977.27999999997</v>
      </c>
      <c r="P48" s="46">
        <f t="shared" si="4"/>
        <v>304421.12000000005</v>
      </c>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8"/>
    </row>
    <row r="49" spans="1:87" s="36" customFormat="1" ht="13.5" customHeight="1" x14ac:dyDescent="0.25">
      <c r="A49" s="1"/>
      <c r="B49" s="37">
        <v>5</v>
      </c>
      <c r="C49" s="38">
        <v>272</v>
      </c>
      <c r="D49" s="39" t="s">
        <v>76</v>
      </c>
      <c r="E49" s="40">
        <v>386.38981858925848</v>
      </c>
      <c r="F49" s="41" t="s">
        <v>19</v>
      </c>
      <c r="G49" s="42">
        <v>94996.62</v>
      </c>
      <c r="H49" s="42">
        <v>0</v>
      </c>
      <c r="I49" s="42">
        <v>0</v>
      </c>
      <c r="J49" s="42">
        <v>3157</v>
      </c>
      <c r="K49" s="42">
        <v>0</v>
      </c>
      <c r="L49" s="43">
        <v>3007.75</v>
      </c>
      <c r="M49" s="44">
        <f t="shared" si="3"/>
        <v>3.0643291607584115E-2</v>
      </c>
      <c r="N49" s="45">
        <v>101161.37</v>
      </c>
      <c r="O49" s="45">
        <v>0</v>
      </c>
      <c r="P49" s="46">
        <f t="shared" si="4"/>
        <v>101161.37</v>
      </c>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8"/>
    </row>
    <row r="50" spans="1:87" s="36" customFormat="1" ht="13.5" customHeight="1" x14ac:dyDescent="0.25">
      <c r="A50" s="1"/>
      <c r="B50" s="37">
        <v>5</v>
      </c>
      <c r="C50" s="38">
        <v>427</v>
      </c>
      <c r="D50" s="39" t="s">
        <v>109</v>
      </c>
      <c r="E50" s="40">
        <v>452.62</v>
      </c>
      <c r="F50" s="41" t="s">
        <v>19</v>
      </c>
      <c r="G50" s="42">
        <v>133631.67000000001</v>
      </c>
      <c r="H50" s="42">
        <v>47878.01</v>
      </c>
      <c r="I50" s="42">
        <v>0</v>
      </c>
      <c r="J50" s="42">
        <v>3837.12</v>
      </c>
      <c r="K50" s="42">
        <v>0</v>
      </c>
      <c r="L50" s="43">
        <v>5637.15</v>
      </c>
      <c r="M50" s="44">
        <f t="shared" si="3"/>
        <v>3.0414067035416846E-2</v>
      </c>
      <c r="N50" s="45">
        <v>190983.95</v>
      </c>
      <c r="O50" s="45">
        <v>69834.559999999998</v>
      </c>
      <c r="P50" s="46">
        <f t="shared" si="4"/>
        <v>121149.39000000001</v>
      </c>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8"/>
    </row>
    <row r="51" spans="1:87" s="36" customFormat="1" ht="13.5" customHeight="1" x14ac:dyDescent="0.25">
      <c r="A51" s="1"/>
      <c r="B51" s="37">
        <v>5</v>
      </c>
      <c r="C51" s="38">
        <v>524</v>
      </c>
      <c r="D51" s="39" t="s">
        <v>125</v>
      </c>
      <c r="E51" s="40">
        <v>529.66425187151924</v>
      </c>
      <c r="F51" s="41" t="s">
        <v>19</v>
      </c>
      <c r="G51" s="42">
        <v>220517.1</v>
      </c>
      <c r="H51" s="42">
        <v>2144.56</v>
      </c>
      <c r="I51" s="42">
        <v>9969.5300000000007</v>
      </c>
      <c r="J51" s="42">
        <v>5781.98</v>
      </c>
      <c r="K51" s="42">
        <v>0</v>
      </c>
      <c r="L51" s="43">
        <v>7395.41</v>
      </c>
      <c r="M51" s="44">
        <f t="shared" si="3"/>
        <v>3.1019301492446916E-2</v>
      </c>
      <c r="N51" s="45">
        <v>245808.58</v>
      </c>
      <c r="O51" s="45">
        <v>450.32</v>
      </c>
      <c r="P51" s="46">
        <f t="shared" si="4"/>
        <v>245358.25999999998</v>
      </c>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8"/>
    </row>
    <row r="52" spans="1:87" s="36" customFormat="1" ht="13.5" customHeight="1" x14ac:dyDescent="0.25">
      <c r="A52" s="1"/>
      <c r="B52" s="37">
        <v>5</v>
      </c>
      <c r="C52" s="38">
        <v>565</v>
      </c>
      <c r="D52" s="39" t="s">
        <v>139</v>
      </c>
      <c r="E52" s="40">
        <v>445.33784061237589</v>
      </c>
      <c r="F52" s="41" t="s">
        <v>19</v>
      </c>
      <c r="G52" s="42">
        <v>146584.69</v>
      </c>
      <c r="H52" s="42">
        <v>4487.62</v>
      </c>
      <c r="I52" s="42">
        <v>19360.57</v>
      </c>
      <c r="J52" s="42">
        <v>6302.09</v>
      </c>
      <c r="K52" s="42">
        <v>767.31</v>
      </c>
      <c r="L52" s="43">
        <v>5962.58</v>
      </c>
      <c r="M52" s="44">
        <f t="shared" si="3"/>
        <v>3.3591568513936833E-2</v>
      </c>
      <c r="N52" s="45">
        <v>183464.86</v>
      </c>
      <c r="O52" s="45">
        <v>760</v>
      </c>
      <c r="P52" s="46">
        <f t="shared" si="4"/>
        <v>182704.86</v>
      </c>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8"/>
    </row>
    <row r="53" spans="1:87" s="36" customFormat="1" ht="13.5" customHeight="1" x14ac:dyDescent="0.25">
      <c r="A53" s="1"/>
      <c r="B53" s="37">
        <v>5</v>
      </c>
      <c r="C53" s="38">
        <v>613</v>
      </c>
      <c r="D53" s="39" t="s">
        <v>151</v>
      </c>
      <c r="E53" s="40">
        <v>94.470534067416096</v>
      </c>
      <c r="F53" s="41" t="s">
        <v>19</v>
      </c>
      <c r="G53" s="42">
        <v>50202.54</v>
      </c>
      <c r="H53" s="42">
        <v>9650.33</v>
      </c>
      <c r="I53" s="42">
        <v>0</v>
      </c>
      <c r="J53" s="42">
        <v>952.84</v>
      </c>
      <c r="K53" s="42">
        <v>0</v>
      </c>
      <c r="L53" s="43">
        <v>1843.23</v>
      </c>
      <c r="M53" s="44">
        <f t="shared" si="3"/>
        <v>3.0313436024347055E-2</v>
      </c>
      <c r="N53" s="45">
        <v>62648.94</v>
      </c>
      <c r="O53" s="45">
        <v>0</v>
      </c>
      <c r="P53" s="46">
        <f t="shared" si="4"/>
        <v>62648.94</v>
      </c>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8"/>
    </row>
    <row r="54" spans="1:87" s="36" customFormat="1" ht="13.5" customHeight="1" x14ac:dyDescent="0.25">
      <c r="A54" s="1"/>
      <c r="B54" s="37">
        <v>5</v>
      </c>
      <c r="C54" s="38">
        <v>696</v>
      </c>
      <c r="D54" s="39" t="s">
        <v>165</v>
      </c>
      <c r="E54" s="40">
        <v>317.03380077970206</v>
      </c>
      <c r="F54" s="41" t="s">
        <v>17</v>
      </c>
      <c r="G54" s="42">
        <v>120075.62</v>
      </c>
      <c r="H54" s="42">
        <v>0</v>
      </c>
      <c r="I54" s="42">
        <v>0</v>
      </c>
      <c r="J54" s="42">
        <v>550.86</v>
      </c>
      <c r="K54" s="42">
        <v>0</v>
      </c>
      <c r="L54" s="43">
        <v>3629.81</v>
      </c>
      <c r="M54" s="44">
        <f t="shared" si="3"/>
        <v>3.0091319915826111E-2</v>
      </c>
      <c r="N54" s="45">
        <v>124256.29</v>
      </c>
      <c r="O54" s="45">
        <v>136.29</v>
      </c>
      <c r="P54" s="46">
        <f t="shared" si="4"/>
        <v>124120</v>
      </c>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8"/>
    </row>
    <row r="55" spans="1:87" s="36" customFormat="1" ht="13.5" customHeight="1" x14ac:dyDescent="0.25">
      <c r="A55" s="1"/>
      <c r="B55" s="37">
        <v>5</v>
      </c>
      <c r="C55" s="38">
        <v>731</v>
      </c>
      <c r="D55" s="39" t="s">
        <v>174</v>
      </c>
      <c r="E55" s="40">
        <v>862.70999999999992</v>
      </c>
      <c r="F55" s="41" t="s">
        <v>19</v>
      </c>
      <c r="G55" s="42">
        <v>155643.51999999999</v>
      </c>
      <c r="H55" s="42">
        <v>58476.959999999999</v>
      </c>
      <c r="I55" s="42">
        <v>0</v>
      </c>
      <c r="J55" s="42">
        <v>3943.8</v>
      </c>
      <c r="K55" s="42">
        <v>0</v>
      </c>
      <c r="L55" s="43">
        <v>6620.8</v>
      </c>
      <c r="M55" s="44">
        <f t="shared" si="3"/>
        <v>3.036168968159297E-2</v>
      </c>
      <c r="N55" s="45">
        <v>224685.08</v>
      </c>
      <c r="O55" s="45">
        <v>35649.1</v>
      </c>
      <c r="P55" s="46">
        <f t="shared" si="4"/>
        <v>189035.97999999998</v>
      </c>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8"/>
    </row>
    <row r="56" spans="1:87" s="36" customFormat="1" ht="13.5" customHeight="1" x14ac:dyDescent="0.25">
      <c r="A56" s="1"/>
      <c r="B56" s="37">
        <v>5</v>
      </c>
      <c r="C56" s="38">
        <v>732</v>
      </c>
      <c r="D56" s="39" t="s">
        <v>175</v>
      </c>
      <c r="E56" s="40">
        <v>222.6459090886845</v>
      </c>
      <c r="F56" s="41" t="s">
        <v>17</v>
      </c>
      <c r="G56" s="42">
        <v>48030.35</v>
      </c>
      <c r="H56" s="42">
        <v>16732.43</v>
      </c>
      <c r="I56" s="42">
        <v>0</v>
      </c>
      <c r="J56" s="42">
        <v>2200</v>
      </c>
      <c r="K56" s="42">
        <v>0</v>
      </c>
      <c r="L56" s="43">
        <v>2052.88</v>
      </c>
      <c r="M56" s="44">
        <f t="shared" si="3"/>
        <v>3.0657030666886891E-2</v>
      </c>
      <c r="N56" s="45">
        <v>69015.66</v>
      </c>
      <c r="O56" s="45">
        <v>0</v>
      </c>
      <c r="P56" s="46">
        <f t="shared" si="4"/>
        <v>69015.66</v>
      </c>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1"/>
      <c r="AR56" s="1"/>
      <c r="AS56" s="1"/>
      <c r="AT56" s="1"/>
      <c r="AU56" s="1"/>
      <c r="AV56" s="1"/>
      <c r="AW56" s="1"/>
      <c r="AX56" s="1"/>
      <c r="AY56" s="1"/>
      <c r="AZ56" s="1"/>
      <c r="BA56" s="1"/>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8"/>
    </row>
    <row r="57" spans="1:87" s="36" customFormat="1" ht="13.5" customHeight="1" x14ac:dyDescent="0.25">
      <c r="A57" s="1"/>
      <c r="B57" s="37">
        <v>5</v>
      </c>
      <c r="C57" s="38">
        <v>754</v>
      </c>
      <c r="D57" s="39" t="s">
        <v>180</v>
      </c>
      <c r="E57" s="40">
        <v>120.10207431826544</v>
      </c>
      <c r="F57" s="41" t="s">
        <v>19</v>
      </c>
      <c r="G57" s="42">
        <v>28578</v>
      </c>
      <c r="H57" s="42">
        <v>0</v>
      </c>
      <c r="I57" s="42">
        <v>0</v>
      </c>
      <c r="J57" s="42">
        <v>259.64</v>
      </c>
      <c r="K57" s="42">
        <v>0</v>
      </c>
      <c r="L57" s="43">
        <v>870.32</v>
      </c>
      <c r="M57" s="44">
        <f t="shared" si="3"/>
        <v>3.0180000859987156E-2</v>
      </c>
      <c r="N57" s="45">
        <v>29707.96</v>
      </c>
      <c r="O57" s="45">
        <v>0</v>
      </c>
      <c r="P57" s="46">
        <f t="shared" si="4"/>
        <v>29707.96</v>
      </c>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1"/>
      <c r="AR57" s="1"/>
      <c r="AS57" s="1"/>
      <c r="AT57" s="1"/>
      <c r="AU57" s="1"/>
      <c r="AV57" s="1"/>
      <c r="AW57" s="1"/>
      <c r="AX57" s="1"/>
      <c r="AY57" s="1"/>
      <c r="AZ57" s="1"/>
      <c r="BA57" s="1"/>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8"/>
    </row>
    <row r="58" spans="1:87" s="36" customFormat="1" ht="13.5" customHeight="1" x14ac:dyDescent="0.25">
      <c r="A58" s="1"/>
      <c r="B58" s="37">
        <v>5</v>
      </c>
      <c r="C58" s="38">
        <v>885</v>
      </c>
      <c r="D58" s="39" t="s">
        <v>220</v>
      </c>
      <c r="E58" s="40">
        <v>413.50000000000006</v>
      </c>
      <c r="F58" s="41" t="s">
        <v>19</v>
      </c>
      <c r="G58" s="42">
        <v>80594.429999999993</v>
      </c>
      <c r="H58" s="42">
        <v>60207.32</v>
      </c>
      <c r="I58" s="42">
        <v>6540.82</v>
      </c>
      <c r="J58" s="42">
        <v>1474.64</v>
      </c>
      <c r="K58" s="42">
        <v>0</v>
      </c>
      <c r="L58" s="43">
        <v>4494.01</v>
      </c>
      <c r="M58" s="44">
        <f t="shared" si="3"/>
        <v>3.0198187427381555E-2</v>
      </c>
      <c r="N58" s="45">
        <v>153311.22</v>
      </c>
      <c r="O58" s="45">
        <v>72444.280000000013</v>
      </c>
      <c r="P58" s="46">
        <f t="shared" si="4"/>
        <v>80866.939999999988</v>
      </c>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50"/>
    </row>
    <row r="59" spans="1:87" s="36" customFormat="1" ht="13.5" customHeight="1" x14ac:dyDescent="0.25">
      <c r="A59" s="1"/>
      <c r="B59" s="37">
        <v>5</v>
      </c>
      <c r="C59" s="38">
        <v>909</v>
      </c>
      <c r="D59" s="39" t="s">
        <v>230</v>
      </c>
      <c r="E59" s="40">
        <v>535.34</v>
      </c>
      <c r="F59" s="41" t="s">
        <v>19</v>
      </c>
      <c r="G59" s="42">
        <v>139284.23000000001</v>
      </c>
      <c r="H59" s="42">
        <v>79020.61</v>
      </c>
      <c r="I59" s="42">
        <v>0</v>
      </c>
      <c r="J59" s="42">
        <v>4503.3499999999995</v>
      </c>
      <c r="K59" s="42">
        <v>0</v>
      </c>
      <c r="L59" s="43">
        <v>6774.31</v>
      </c>
      <c r="M59" s="44">
        <f t="shared" si="3"/>
        <v>3.0404223471318537E-2</v>
      </c>
      <c r="N59" s="45">
        <v>229582.5</v>
      </c>
      <c r="O59" s="45">
        <v>103857.59000000003</v>
      </c>
      <c r="P59" s="46">
        <f t="shared" si="4"/>
        <v>125724.90999999997</v>
      </c>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8"/>
    </row>
    <row r="60" spans="1:87" s="36" customFormat="1" ht="13.5" customHeight="1" x14ac:dyDescent="0.25">
      <c r="A60" s="1"/>
      <c r="B60" s="37">
        <v>5</v>
      </c>
      <c r="C60" s="38">
        <v>923</v>
      </c>
      <c r="D60" s="39" t="s">
        <v>234</v>
      </c>
      <c r="E60" s="40">
        <v>48.43321380028214</v>
      </c>
      <c r="F60" s="41" t="s">
        <v>19</v>
      </c>
      <c r="G60" s="42">
        <v>29963.18</v>
      </c>
      <c r="H60" s="42">
        <v>0</v>
      </c>
      <c r="I60" s="42">
        <v>0</v>
      </c>
      <c r="J60" s="42">
        <v>194.49</v>
      </c>
      <c r="K60" s="42">
        <v>0</v>
      </c>
      <c r="L60" s="43">
        <v>908.62</v>
      </c>
      <c r="M60" s="44">
        <f t="shared" si="3"/>
        <v>3.0128985428914103E-2</v>
      </c>
      <c r="N60" s="45">
        <v>31066.29</v>
      </c>
      <c r="O60" s="45">
        <v>93.24</v>
      </c>
      <c r="P60" s="46">
        <f t="shared" si="4"/>
        <v>30973.05</v>
      </c>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1"/>
      <c r="AR60" s="1"/>
      <c r="AS60" s="1"/>
      <c r="AT60" s="1"/>
      <c r="AU60" s="1"/>
      <c r="AV60" s="1"/>
      <c r="AW60" s="1"/>
      <c r="AX60" s="1"/>
      <c r="AY60" s="1"/>
      <c r="AZ60" s="1"/>
      <c r="BA60" s="1"/>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8"/>
    </row>
    <row r="61" spans="1:87" s="36" customFormat="1" ht="13.5" customHeight="1" x14ac:dyDescent="0.25">
      <c r="A61" s="1"/>
      <c r="B61" s="37">
        <v>6</v>
      </c>
      <c r="C61" s="38">
        <v>394</v>
      </c>
      <c r="D61" s="39" t="s">
        <v>102</v>
      </c>
      <c r="E61" s="40">
        <v>703.72</v>
      </c>
      <c r="F61" s="41" t="s">
        <v>19</v>
      </c>
      <c r="G61" s="42">
        <v>101037.99</v>
      </c>
      <c r="H61" s="42">
        <v>219183.09</v>
      </c>
      <c r="I61" s="42">
        <v>60413.72</v>
      </c>
      <c r="J61" s="42">
        <v>4075.57</v>
      </c>
      <c r="K61" s="42">
        <v>0</v>
      </c>
      <c r="L61" s="43">
        <v>19022.72</v>
      </c>
      <c r="M61" s="44">
        <f t="shared" si="3"/>
        <v>4.9446860504436106E-2</v>
      </c>
      <c r="N61" s="45">
        <v>403733.09</v>
      </c>
      <c r="O61" s="45">
        <v>74442.03</v>
      </c>
      <c r="P61" s="46">
        <f t="shared" si="4"/>
        <v>329291.06000000006</v>
      </c>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8"/>
    </row>
    <row r="62" spans="1:87" s="36" customFormat="1" ht="13.5" customHeight="1" x14ac:dyDescent="0.25">
      <c r="A62" s="1"/>
      <c r="B62" s="37">
        <v>6</v>
      </c>
      <c r="C62" s="38">
        <v>414</v>
      </c>
      <c r="D62" s="39" t="s">
        <v>105</v>
      </c>
      <c r="E62" s="40">
        <v>239.14632293138175</v>
      </c>
      <c r="F62" s="41" t="s">
        <v>17</v>
      </c>
      <c r="G62" s="42">
        <v>179123.1</v>
      </c>
      <c r="H62" s="42">
        <v>0</v>
      </c>
      <c r="I62" s="42">
        <v>32912.97</v>
      </c>
      <c r="J62" s="42">
        <v>9271.93</v>
      </c>
      <c r="K62" s="42">
        <v>1120.33</v>
      </c>
      <c r="L62" s="43">
        <v>7011.5</v>
      </c>
      <c r="M62" s="44">
        <f t="shared" si="3"/>
        <v>3.1522513341713264E-2</v>
      </c>
      <c r="N62" s="45">
        <v>229439.83</v>
      </c>
      <c r="O62" s="45">
        <v>14423.09</v>
      </c>
      <c r="P62" s="46">
        <f t="shared" si="4"/>
        <v>215016.74</v>
      </c>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8"/>
    </row>
    <row r="63" spans="1:87" s="36" customFormat="1" ht="13.5" customHeight="1" x14ac:dyDescent="0.25">
      <c r="A63" s="1"/>
      <c r="B63" s="37">
        <v>6</v>
      </c>
      <c r="C63" s="38">
        <v>426</v>
      </c>
      <c r="D63" s="39" t="s">
        <v>108</v>
      </c>
      <c r="E63" s="40">
        <v>354.4475851831736</v>
      </c>
      <c r="F63" s="41" t="s">
        <v>19</v>
      </c>
      <c r="G63" s="42">
        <v>116821.56</v>
      </c>
      <c r="H63" s="42">
        <v>0</v>
      </c>
      <c r="I63" s="42">
        <v>21128.07</v>
      </c>
      <c r="J63" s="42">
        <v>0</v>
      </c>
      <c r="K63" s="42">
        <v>0</v>
      </c>
      <c r="L63" s="43">
        <v>4138.49</v>
      </c>
      <c r="M63" s="44">
        <f t="shared" si="3"/>
        <v>3.0000007973924974E-2</v>
      </c>
      <c r="N63" s="45">
        <v>142088.12</v>
      </c>
      <c r="O63" s="45">
        <v>0</v>
      </c>
      <c r="P63" s="46">
        <f t="shared" si="4"/>
        <v>142088.12</v>
      </c>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8"/>
    </row>
    <row r="64" spans="1:87" s="36" customFormat="1" ht="13.5" customHeight="1" x14ac:dyDescent="0.25">
      <c r="A64" s="1"/>
      <c r="B64" s="37">
        <v>6</v>
      </c>
      <c r="C64" s="38">
        <v>430</v>
      </c>
      <c r="D64" s="39" t="s">
        <v>111</v>
      </c>
      <c r="E64" s="40">
        <v>2825.6247831068954</v>
      </c>
      <c r="F64" s="41" t="s">
        <v>17</v>
      </c>
      <c r="G64" s="42">
        <v>900311.37</v>
      </c>
      <c r="H64" s="42">
        <v>450819.03</v>
      </c>
      <c r="I64" s="42">
        <v>175269.36</v>
      </c>
      <c r="J64" s="42">
        <v>20528.34</v>
      </c>
      <c r="K64" s="42">
        <v>31224.81</v>
      </c>
      <c r="L64" s="43">
        <v>69001.440000000002</v>
      </c>
      <c r="M64" s="44">
        <f t="shared" si="3"/>
        <v>4.3722911488976057E-2</v>
      </c>
      <c r="N64" s="45">
        <v>1647154.35</v>
      </c>
      <c r="O64" s="45">
        <v>350</v>
      </c>
      <c r="P64" s="46">
        <f t="shared" si="4"/>
        <v>1646804.35</v>
      </c>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8"/>
    </row>
    <row r="65" spans="1:87" s="36" customFormat="1" ht="13.5" customHeight="1" x14ac:dyDescent="0.25">
      <c r="A65" s="1"/>
      <c r="B65" s="37">
        <v>6</v>
      </c>
      <c r="C65" s="38">
        <v>443</v>
      </c>
      <c r="D65" s="39" t="s">
        <v>115</v>
      </c>
      <c r="E65" s="40">
        <v>14.58</v>
      </c>
      <c r="F65" s="41" t="s">
        <v>17</v>
      </c>
      <c r="G65" s="42">
        <v>15146.28</v>
      </c>
      <c r="H65" s="42">
        <v>0</v>
      </c>
      <c r="I65" s="42">
        <v>0</v>
      </c>
      <c r="J65" s="42">
        <v>0</v>
      </c>
      <c r="K65" s="42">
        <v>0</v>
      </c>
      <c r="L65" s="43">
        <v>454.39</v>
      </c>
      <c r="M65" s="44">
        <f t="shared" si="3"/>
        <v>3.0000105636499522E-2</v>
      </c>
      <c r="N65" s="45">
        <v>15600.67</v>
      </c>
      <c r="O65" s="45">
        <v>0</v>
      </c>
      <c r="P65" s="46">
        <f t="shared" si="4"/>
        <v>15600.67</v>
      </c>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8"/>
    </row>
    <row r="66" spans="1:87" s="36" customFormat="1" ht="13.5" customHeight="1" x14ac:dyDescent="0.25">
      <c r="A66" s="1"/>
      <c r="B66" s="37">
        <v>6</v>
      </c>
      <c r="C66" s="38">
        <v>562</v>
      </c>
      <c r="D66" s="39" t="s">
        <v>138</v>
      </c>
      <c r="E66" s="40">
        <v>52.103903515218583</v>
      </c>
      <c r="F66" s="41" t="s">
        <v>19</v>
      </c>
      <c r="G66" s="42">
        <v>35657.519999999997</v>
      </c>
      <c r="H66" s="42">
        <v>0</v>
      </c>
      <c r="I66" s="42">
        <v>5767.19</v>
      </c>
      <c r="J66" s="42">
        <v>676.04</v>
      </c>
      <c r="K66" s="42">
        <v>0</v>
      </c>
      <c r="L66" s="43">
        <v>1276.54</v>
      </c>
      <c r="M66" s="44">
        <f t="shared" si="3"/>
        <v>3.0321075040230874E-2</v>
      </c>
      <c r="N66" s="45">
        <v>43377.29</v>
      </c>
      <c r="O66" s="45">
        <v>0</v>
      </c>
      <c r="P66" s="46">
        <f t="shared" si="4"/>
        <v>43377.29</v>
      </c>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8"/>
    </row>
    <row r="67" spans="1:87" s="36" customFormat="1" ht="13.5" customHeight="1" x14ac:dyDescent="0.25">
      <c r="A67" s="1"/>
      <c r="B67" s="37">
        <v>6</v>
      </c>
      <c r="C67" s="38">
        <v>603</v>
      </c>
      <c r="D67" s="39" t="s">
        <v>144</v>
      </c>
      <c r="E67" s="40">
        <v>94.022299065256178</v>
      </c>
      <c r="F67" s="41" t="s">
        <v>17</v>
      </c>
      <c r="G67" s="42">
        <v>79077.679999999993</v>
      </c>
      <c r="H67" s="42">
        <v>0</v>
      </c>
      <c r="I67" s="42">
        <v>0</v>
      </c>
      <c r="J67" s="42">
        <v>3827.19</v>
      </c>
      <c r="K67" s="42">
        <v>0</v>
      </c>
      <c r="L67" s="43">
        <v>2563.69</v>
      </c>
      <c r="M67" s="44">
        <f t="shared" si="3"/>
        <v>3.0923273867988699E-2</v>
      </c>
      <c r="N67" s="45">
        <v>85468.56</v>
      </c>
      <c r="O67" s="45">
        <v>0</v>
      </c>
      <c r="P67" s="46">
        <f t="shared" si="4"/>
        <v>85468.56</v>
      </c>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8"/>
    </row>
    <row r="68" spans="1:87" s="36" customFormat="1" ht="13.5" customHeight="1" x14ac:dyDescent="0.25">
      <c r="A68" s="1"/>
      <c r="B68" s="37">
        <v>6</v>
      </c>
      <c r="C68" s="38">
        <v>618</v>
      </c>
      <c r="D68" s="39" t="s">
        <v>153</v>
      </c>
      <c r="E68" s="40">
        <v>17.150356288495274</v>
      </c>
      <c r="F68" s="41" t="s">
        <v>17</v>
      </c>
      <c r="G68" s="42">
        <v>15549</v>
      </c>
      <c r="H68" s="42">
        <v>0</v>
      </c>
      <c r="I68" s="42">
        <v>0</v>
      </c>
      <c r="J68" s="42">
        <v>0</v>
      </c>
      <c r="K68" s="42">
        <v>0</v>
      </c>
      <c r="L68" s="43">
        <v>466.47</v>
      </c>
      <c r="M68" s="44">
        <f t="shared" si="3"/>
        <v>3.0000000000000002E-2</v>
      </c>
      <c r="N68" s="45">
        <v>16015.47</v>
      </c>
      <c r="O68" s="45">
        <v>0</v>
      </c>
      <c r="P68" s="46">
        <f t="shared" si="4"/>
        <v>16015.47</v>
      </c>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8"/>
    </row>
    <row r="69" spans="1:87" s="36" customFormat="1" ht="13.5" customHeight="1" x14ac:dyDescent="0.25">
      <c r="A69" s="1"/>
      <c r="B69" s="37">
        <v>6</v>
      </c>
      <c r="C69" s="38">
        <v>620</v>
      </c>
      <c r="D69" s="39" t="s">
        <v>154</v>
      </c>
      <c r="E69" s="40">
        <v>236.62386999831702</v>
      </c>
      <c r="F69" s="41" t="s">
        <v>19</v>
      </c>
      <c r="G69" s="42">
        <v>101774.97</v>
      </c>
      <c r="H69" s="42">
        <v>0</v>
      </c>
      <c r="I69" s="42">
        <v>10700</v>
      </c>
      <c r="J69" s="42">
        <v>1450.07</v>
      </c>
      <c r="K69" s="42">
        <v>0</v>
      </c>
      <c r="L69" s="43">
        <v>3446.75</v>
      </c>
      <c r="M69" s="44">
        <f t="shared" si="3"/>
        <v>3.0254542811659318E-2</v>
      </c>
      <c r="N69" s="45">
        <v>117371.79</v>
      </c>
      <c r="O69" s="45">
        <v>0</v>
      </c>
      <c r="P69" s="46">
        <f t="shared" si="4"/>
        <v>117371.79</v>
      </c>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8"/>
    </row>
    <row r="70" spans="1:87" s="36" customFormat="1" ht="13.5" customHeight="1" x14ac:dyDescent="0.25">
      <c r="A70" s="1"/>
      <c r="B70" s="37">
        <v>6</v>
      </c>
      <c r="C70" s="38">
        <v>622</v>
      </c>
      <c r="D70" s="39" t="s">
        <v>155</v>
      </c>
      <c r="E70" s="40">
        <v>117.57960527770567</v>
      </c>
      <c r="F70" s="41" t="s">
        <v>19</v>
      </c>
      <c r="G70" s="42">
        <v>65038.55</v>
      </c>
      <c r="H70" s="42">
        <v>0</v>
      </c>
      <c r="I70" s="42">
        <v>10379.620000000001</v>
      </c>
      <c r="J70" s="42">
        <v>120</v>
      </c>
      <c r="K70" s="42">
        <v>0</v>
      </c>
      <c r="L70" s="43">
        <v>2476.14</v>
      </c>
      <c r="M70" s="44">
        <f t="shared" si="3"/>
        <v>3.2779983947188555E-2</v>
      </c>
      <c r="N70" s="45">
        <v>78014.31</v>
      </c>
      <c r="O70" s="45">
        <v>228</v>
      </c>
      <c r="P70" s="46">
        <f t="shared" si="4"/>
        <v>77786.31</v>
      </c>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8"/>
    </row>
    <row r="71" spans="1:87" s="36" customFormat="1" ht="13.5" customHeight="1" x14ac:dyDescent="0.25">
      <c r="A71" s="1"/>
      <c r="B71" s="37">
        <v>6</v>
      </c>
      <c r="C71" s="38">
        <v>623</v>
      </c>
      <c r="D71" s="39" t="s">
        <v>156</v>
      </c>
      <c r="E71" s="40">
        <v>232.45591936140642</v>
      </c>
      <c r="F71" s="41" t="s">
        <v>19</v>
      </c>
      <c r="G71" s="42">
        <v>79779</v>
      </c>
      <c r="H71" s="42">
        <v>0</v>
      </c>
      <c r="I71" s="42">
        <v>0</v>
      </c>
      <c r="J71" s="42">
        <v>2521</v>
      </c>
      <c r="K71" s="42">
        <v>0</v>
      </c>
      <c r="L71" s="43">
        <v>2519.42</v>
      </c>
      <c r="M71" s="44">
        <f t="shared" ref="M71:M134" si="5">L71/(N71-L71)</f>
        <v>3.0612636695018226E-2</v>
      </c>
      <c r="N71" s="45">
        <v>84819.42</v>
      </c>
      <c r="O71" s="45">
        <v>0</v>
      </c>
      <c r="P71" s="46">
        <f t="shared" ref="P71:P134" si="6">N71-O71</f>
        <v>84819.42</v>
      </c>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1"/>
      <c r="AR71" s="1"/>
      <c r="AS71" s="1"/>
      <c r="AT71" s="1"/>
      <c r="AU71" s="1"/>
      <c r="AV71" s="1"/>
      <c r="AW71" s="1"/>
      <c r="AX71" s="1"/>
      <c r="AY71" s="1"/>
      <c r="AZ71" s="1"/>
      <c r="BA71" s="1"/>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8"/>
    </row>
    <row r="72" spans="1:87" s="36" customFormat="1" ht="13.5" customHeight="1" x14ac:dyDescent="0.25">
      <c r="A72" s="1"/>
      <c r="B72" s="37">
        <v>6</v>
      </c>
      <c r="C72" s="38">
        <v>626</v>
      </c>
      <c r="D72" s="39" t="s">
        <v>157</v>
      </c>
      <c r="E72" s="40">
        <v>21.725781736434193</v>
      </c>
      <c r="F72" s="41" t="s">
        <v>19</v>
      </c>
      <c r="G72" s="42">
        <v>14630.76</v>
      </c>
      <c r="H72" s="42">
        <v>0</v>
      </c>
      <c r="I72" s="42">
        <v>2438.16</v>
      </c>
      <c r="J72" s="42">
        <v>0</v>
      </c>
      <c r="K72" s="42">
        <v>0</v>
      </c>
      <c r="L72" s="43">
        <v>512.07000000000005</v>
      </c>
      <c r="M72" s="44">
        <f t="shared" si="5"/>
        <v>3.0000140606435556E-2</v>
      </c>
      <c r="N72" s="45">
        <v>17580.990000000002</v>
      </c>
      <c r="O72" s="45">
        <v>0</v>
      </c>
      <c r="P72" s="46">
        <f t="shared" si="6"/>
        <v>17580.990000000002</v>
      </c>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8"/>
    </row>
    <row r="73" spans="1:87" s="36" customFormat="1" ht="13.5" customHeight="1" x14ac:dyDescent="0.25">
      <c r="A73" s="1"/>
      <c r="B73" s="37">
        <v>6</v>
      </c>
      <c r="C73" s="38">
        <v>627</v>
      </c>
      <c r="D73" s="39" t="s">
        <v>158</v>
      </c>
      <c r="E73" s="40">
        <v>163.57172000647836</v>
      </c>
      <c r="F73" s="41" t="s">
        <v>19</v>
      </c>
      <c r="G73" s="42">
        <v>35305.68</v>
      </c>
      <c r="H73" s="42">
        <v>0</v>
      </c>
      <c r="I73" s="42">
        <v>42467.79</v>
      </c>
      <c r="J73" s="42">
        <v>0</v>
      </c>
      <c r="K73" s="42">
        <v>0</v>
      </c>
      <c r="L73" s="43">
        <v>2333.1999999999998</v>
      </c>
      <c r="M73" s="44">
        <f t="shared" si="5"/>
        <v>2.9999947282794502E-2</v>
      </c>
      <c r="N73" s="45">
        <v>80106.67</v>
      </c>
      <c r="O73" s="45">
        <v>21.24</v>
      </c>
      <c r="P73" s="46">
        <f t="shared" si="6"/>
        <v>80085.429999999993</v>
      </c>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8"/>
    </row>
    <row r="74" spans="1:87" s="36" customFormat="1" ht="13.5" customHeight="1" x14ac:dyDescent="0.25">
      <c r="A74" s="1"/>
      <c r="B74" s="37">
        <v>6</v>
      </c>
      <c r="C74" s="38">
        <v>634</v>
      </c>
      <c r="D74" s="39" t="s">
        <v>161</v>
      </c>
      <c r="E74" s="40">
        <v>626.47952350471223</v>
      </c>
      <c r="F74" s="41" t="s">
        <v>17</v>
      </c>
      <c r="G74" s="42">
        <v>283090.17</v>
      </c>
      <c r="H74" s="42">
        <v>66711.710000000006</v>
      </c>
      <c r="I74" s="42">
        <v>183170.38999999998</v>
      </c>
      <c r="J74" s="42">
        <v>9953.4900000000016</v>
      </c>
      <c r="K74" s="42">
        <v>10216.92</v>
      </c>
      <c r="L74" s="43">
        <v>18523.939999999999</v>
      </c>
      <c r="M74" s="44">
        <f t="shared" si="5"/>
        <v>3.3488538617197278E-2</v>
      </c>
      <c r="N74" s="45">
        <v>571666.62</v>
      </c>
      <c r="O74" s="45">
        <v>0</v>
      </c>
      <c r="P74" s="46">
        <f t="shared" si="6"/>
        <v>571666.62</v>
      </c>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8"/>
    </row>
    <row r="75" spans="1:87" s="36" customFormat="1" ht="13.5" customHeight="1" x14ac:dyDescent="0.25">
      <c r="A75" s="1"/>
      <c r="B75" s="37">
        <v>6</v>
      </c>
      <c r="C75" s="38">
        <v>694</v>
      </c>
      <c r="D75" s="39" t="s">
        <v>163</v>
      </c>
      <c r="E75" s="40">
        <v>14.249988124121606</v>
      </c>
      <c r="F75" s="41" t="s">
        <v>17</v>
      </c>
      <c r="G75" s="42">
        <v>40768.04</v>
      </c>
      <c r="H75" s="42">
        <v>1578.93</v>
      </c>
      <c r="I75" s="42">
        <v>2020.48</v>
      </c>
      <c r="J75" s="42">
        <v>2261.6400000000003</v>
      </c>
      <c r="K75" s="42">
        <v>0</v>
      </c>
      <c r="L75" s="43">
        <v>2299.88</v>
      </c>
      <c r="M75" s="44">
        <f t="shared" si="5"/>
        <v>4.9322858327280242E-2</v>
      </c>
      <c r="N75" s="45">
        <v>48928.97</v>
      </c>
      <c r="O75" s="45">
        <v>0</v>
      </c>
      <c r="P75" s="46">
        <f t="shared" si="6"/>
        <v>48928.97</v>
      </c>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1"/>
      <c r="AR75" s="1"/>
      <c r="AS75" s="1"/>
      <c r="AT75" s="1"/>
      <c r="AU75" s="1"/>
      <c r="AV75" s="1"/>
      <c r="AW75" s="1"/>
      <c r="AX75" s="1"/>
      <c r="AY75" s="1"/>
      <c r="AZ75" s="1"/>
      <c r="BA75" s="1"/>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8"/>
    </row>
    <row r="76" spans="1:87" s="36" customFormat="1" ht="13.5" customHeight="1" x14ac:dyDescent="0.25">
      <c r="A76" s="1"/>
      <c r="B76" s="37">
        <v>6</v>
      </c>
      <c r="C76" s="38">
        <v>697</v>
      </c>
      <c r="D76" s="39" t="s">
        <v>166</v>
      </c>
      <c r="E76" s="40">
        <v>62.556960408059503</v>
      </c>
      <c r="F76" s="41" t="s">
        <v>17</v>
      </c>
      <c r="G76" s="42">
        <v>85246</v>
      </c>
      <c r="H76" s="42">
        <v>0</v>
      </c>
      <c r="I76" s="42">
        <v>0</v>
      </c>
      <c r="J76" s="42">
        <v>1479.2</v>
      </c>
      <c r="K76" s="42">
        <v>0</v>
      </c>
      <c r="L76" s="43">
        <v>2631.34</v>
      </c>
      <c r="M76" s="44">
        <f t="shared" si="5"/>
        <v>3.0341123456619302E-2</v>
      </c>
      <c r="N76" s="45">
        <v>89356.54</v>
      </c>
      <c r="O76" s="45">
        <v>0</v>
      </c>
      <c r="P76" s="46">
        <f t="shared" si="6"/>
        <v>89356.54</v>
      </c>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8"/>
    </row>
    <row r="77" spans="1:87" s="36" customFormat="1" ht="13.5" customHeight="1" x14ac:dyDescent="0.25">
      <c r="A77" s="1"/>
      <c r="B77" s="37">
        <v>6</v>
      </c>
      <c r="C77" s="38">
        <v>710</v>
      </c>
      <c r="D77" s="39" t="s">
        <v>169</v>
      </c>
      <c r="E77" s="40">
        <v>0</v>
      </c>
      <c r="F77" s="41" t="s">
        <v>17</v>
      </c>
      <c r="G77" s="42">
        <v>35000</v>
      </c>
      <c r="H77" s="42">
        <v>17568</v>
      </c>
      <c r="I77" s="42">
        <v>19800</v>
      </c>
      <c r="J77" s="42">
        <v>0</v>
      </c>
      <c r="K77" s="42">
        <v>0</v>
      </c>
      <c r="L77" s="43">
        <v>2171.04</v>
      </c>
      <c r="M77" s="44">
        <f t="shared" si="5"/>
        <v>0.03</v>
      </c>
      <c r="N77" s="45">
        <v>74539.039999999994</v>
      </c>
      <c r="O77" s="45">
        <v>0</v>
      </c>
      <c r="P77" s="46">
        <f t="shared" si="6"/>
        <v>74539.039999999994</v>
      </c>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8"/>
    </row>
    <row r="78" spans="1:87" s="36" customFormat="1" ht="13.5" customHeight="1" x14ac:dyDescent="0.25">
      <c r="A78" s="1"/>
      <c r="B78" s="37">
        <v>6</v>
      </c>
      <c r="C78" s="38">
        <v>743</v>
      </c>
      <c r="D78" s="39" t="s">
        <v>177</v>
      </c>
      <c r="E78" s="40">
        <v>87.262897628956765</v>
      </c>
      <c r="F78" s="41" t="s">
        <v>17</v>
      </c>
      <c r="G78" s="42">
        <v>99418.59</v>
      </c>
      <c r="H78" s="42">
        <v>31600.91</v>
      </c>
      <c r="I78" s="42">
        <v>0</v>
      </c>
      <c r="J78" s="42">
        <v>0</v>
      </c>
      <c r="K78" s="42">
        <v>550.47</v>
      </c>
      <c r="L78" s="43">
        <v>4028.53</v>
      </c>
      <c r="M78" s="44">
        <f t="shared" si="5"/>
        <v>3.0618917067473682E-2</v>
      </c>
      <c r="N78" s="45">
        <v>135598.5</v>
      </c>
      <c r="O78" s="45">
        <v>0</v>
      </c>
      <c r="P78" s="46">
        <f t="shared" si="6"/>
        <v>135598.5</v>
      </c>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8"/>
    </row>
    <row r="79" spans="1:87" s="36" customFormat="1" ht="13.5" customHeight="1" x14ac:dyDescent="0.25">
      <c r="A79" s="1"/>
      <c r="B79" s="37">
        <v>6</v>
      </c>
      <c r="C79" s="38">
        <v>747</v>
      </c>
      <c r="D79" s="39" t="s">
        <v>178</v>
      </c>
      <c r="E79" s="40">
        <v>33.619999999999997</v>
      </c>
      <c r="F79" s="41" t="s">
        <v>17</v>
      </c>
      <c r="G79" s="42">
        <v>43515.21</v>
      </c>
      <c r="H79" s="42">
        <v>0</v>
      </c>
      <c r="I79" s="42">
        <v>12019.34</v>
      </c>
      <c r="J79" s="42">
        <v>164.22</v>
      </c>
      <c r="K79" s="42">
        <v>29.53</v>
      </c>
      <c r="L79" s="43">
        <v>1679.15</v>
      </c>
      <c r="M79" s="44">
        <f t="shared" si="5"/>
        <v>3.0131010635529889E-2</v>
      </c>
      <c r="N79" s="45">
        <v>57407.45</v>
      </c>
      <c r="O79" s="45">
        <v>0</v>
      </c>
      <c r="P79" s="46">
        <f t="shared" si="6"/>
        <v>57407.45</v>
      </c>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8"/>
    </row>
    <row r="80" spans="1:87" s="36" customFormat="1" ht="13.5" customHeight="1" x14ac:dyDescent="0.25">
      <c r="A80" s="1"/>
      <c r="B80" s="37">
        <v>6</v>
      </c>
      <c r="C80" s="38">
        <v>758</v>
      </c>
      <c r="D80" s="39" t="s">
        <v>182</v>
      </c>
      <c r="E80" s="40">
        <v>337.19826516058561</v>
      </c>
      <c r="F80" s="41" t="s">
        <v>17</v>
      </c>
      <c r="G80" s="42">
        <v>172073</v>
      </c>
      <c r="H80" s="42">
        <v>12688.51</v>
      </c>
      <c r="I80" s="42">
        <v>64045.89</v>
      </c>
      <c r="J80" s="42">
        <v>31565.21</v>
      </c>
      <c r="K80" s="42">
        <v>0</v>
      </c>
      <c r="L80" s="43">
        <v>9762.64</v>
      </c>
      <c r="M80" s="44">
        <f t="shared" si="5"/>
        <v>3.4820234401641441E-2</v>
      </c>
      <c r="N80" s="45">
        <v>290135.25</v>
      </c>
      <c r="O80" s="45">
        <v>1630.1100000000001</v>
      </c>
      <c r="P80" s="46">
        <f t="shared" si="6"/>
        <v>288505.14</v>
      </c>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8"/>
    </row>
    <row r="81" spans="1:87" s="36" customFormat="1" ht="13.5" customHeight="1" x14ac:dyDescent="0.25">
      <c r="A81" s="1"/>
      <c r="B81" s="37">
        <v>6</v>
      </c>
      <c r="C81" s="38">
        <v>765</v>
      </c>
      <c r="D81" s="39" t="s">
        <v>185</v>
      </c>
      <c r="E81" s="40">
        <v>80.350199999999987</v>
      </c>
      <c r="F81" s="41" t="s">
        <v>17</v>
      </c>
      <c r="G81" s="42">
        <v>74142.320000000007</v>
      </c>
      <c r="H81" s="42">
        <v>0</v>
      </c>
      <c r="I81" s="42">
        <v>10170</v>
      </c>
      <c r="J81" s="42">
        <v>0</v>
      </c>
      <c r="K81" s="42">
        <v>0</v>
      </c>
      <c r="L81" s="43">
        <v>2529.37</v>
      </c>
      <c r="M81" s="44">
        <f t="shared" si="5"/>
        <v>3.0000004744265129E-2</v>
      </c>
      <c r="N81" s="45">
        <v>86841.69</v>
      </c>
      <c r="O81" s="45">
        <v>0</v>
      </c>
      <c r="P81" s="46">
        <f t="shared" si="6"/>
        <v>86841.69</v>
      </c>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49"/>
      <c r="AR81" s="49"/>
      <c r="AS81" s="49"/>
      <c r="AT81" s="49"/>
      <c r="AU81" s="49"/>
      <c r="AV81" s="49"/>
      <c r="AW81" s="49"/>
      <c r="AX81" s="49"/>
      <c r="AY81" s="49"/>
      <c r="AZ81" s="49"/>
      <c r="BA81" s="49"/>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8"/>
    </row>
    <row r="82" spans="1:87" s="36" customFormat="1" ht="13.5" customHeight="1" x14ac:dyDescent="0.25">
      <c r="A82" s="1"/>
      <c r="B82" s="37">
        <v>6</v>
      </c>
      <c r="C82" s="38">
        <v>770</v>
      </c>
      <c r="D82" s="39" t="s">
        <v>186</v>
      </c>
      <c r="E82" s="40">
        <v>25.493992436427366</v>
      </c>
      <c r="F82" s="41" t="s">
        <v>17</v>
      </c>
      <c r="G82" s="42">
        <v>9061.43</v>
      </c>
      <c r="H82" s="42">
        <v>0</v>
      </c>
      <c r="I82" s="42">
        <v>14322.81</v>
      </c>
      <c r="J82" s="42">
        <v>564.6</v>
      </c>
      <c r="K82" s="42">
        <v>0</v>
      </c>
      <c r="L82" s="43">
        <v>745.13</v>
      </c>
      <c r="M82" s="44">
        <f t="shared" si="5"/>
        <v>3.1113406745378901E-2</v>
      </c>
      <c r="N82" s="45">
        <v>24693.97</v>
      </c>
      <c r="O82" s="45">
        <v>0</v>
      </c>
      <c r="P82" s="46">
        <f t="shared" si="6"/>
        <v>24693.97</v>
      </c>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49"/>
      <c r="AR82" s="49"/>
      <c r="AS82" s="49"/>
      <c r="AT82" s="49"/>
      <c r="AU82" s="49"/>
      <c r="AV82" s="49"/>
      <c r="AW82" s="49"/>
      <c r="AX82" s="49"/>
      <c r="AY82" s="49"/>
      <c r="AZ82" s="49"/>
      <c r="BA82" s="49"/>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8"/>
    </row>
    <row r="83" spans="1:87" s="36" customFormat="1" ht="13.5" customHeight="1" x14ac:dyDescent="0.25">
      <c r="A83" s="1"/>
      <c r="B83" s="37">
        <v>6</v>
      </c>
      <c r="C83" s="38">
        <v>774</v>
      </c>
      <c r="D83" s="39" t="s">
        <v>188</v>
      </c>
      <c r="E83" s="40">
        <v>421.00021926566802</v>
      </c>
      <c r="F83" s="41" t="s">
        <v>17</v>
      </c>
      <c r="G83" s="42">
        <v>75320.509999999995</v>
      </c>
      <c r="H83" s="42">
        <v>14781.37</v>
      </c>
      <c r="I83" s="42">
        <v>174069.78999999998</v>
      </c>
      <c r="J83" s="42">
        <v>17.82</v>
      </c>
      <c r="K83" s="42">
        <v>5224.45</v>
      </c>
      <c r="L83" s="43">
        <v>9933.84</v>
      </c>
      <c r="M83" s="44">
        <f t="shared" si="5"/>
        <v>3.6872034164230703E-2</v>
      </c>
      <c r="N83" s="45">
        <v>279347.78000000003</v>
      </c>
      <c r="O83" s="45">
        <v>0</v>
      </c>
      <c r="P83" s="46">
        <f t="shared" si="6"/>
        <v>279347.78000000003</v>
      </c>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8"/>
    </row>
    <row r="84" spans="1:87" s="36" customFormat="1" ht="13.5" customHeight="1" x14ac:dyDescent="0.25">
      <c r="A84" s="1"/>
      <c r="B84" s="37">
        <v>6</v>
      </c>
      <c r="C84" s="38">
        <v>794</v>
      </c>
      <c r="D84" s="39" t="s">
        <v>192</v>
      </c>
      <c r="E84" s="40">
        <v>18.66988734321124</v>
      </c>
      <c r="F84" s="41" t="s">
        <v>19</v>
      </c>
      <c r="G84" s="42">
        <v>10445.93</v>
      </c>
      <c r="H84" s="42">
        <v>0</v>
      </c>
      <c r="I84" s="42">
        <v>26373.75</v>
      </c>
      <c r="J84" s="42">
        <v>904.13</v>
      </c>
      <c r="K84" s="42">
        <v>272.02</v>
      </c>
      <c r="L84" s="43">
        <v>1899.79</v>
      </c>
      <c r="M84" s="44">
        <f t="shared" si="5"/>
        <v>4.9999960521983591E-2</v>
      </c>
      <c r="N84" s="45">
        <v>39895.620000000003</v>
      </c>
      <c r="O84" s="45">
        <v>0</v>
      </c>
      <c r="P84" s="46">
        <f t="shared" si="6"/>
        <v>39895.620000000003</v>
      </c>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8"/>
    </row>
    <row r="85" spans="1:87" s="36" customFormat="1" ht="13.5" customHeight="1" x14ac:dyDescent="0.25">
      <c r="A85" s="1"/>
      <c r="B85" s="37">
        <v>6</v>
      </c>
      <c r="C85" s="38">
        <v>806</v>
      </c>
      <c r="D85" s="39" t="s">
        <v>197</v>
      </c>
      <c r="E85" s="40">
        <v>27</v>
      </c>
      <c r="F85" s="41" t="s">
        <v>17</v>
      </c>
      <c r="G85" s="42">
        <v>37449.599999999999</v>
      </c>
      <c r="H85" s="42">
        <v>0</v>
      </c>
      <c r="I85" s="42">
        <v>0</v>
      </c>
      <c r="J85" s="42">
        <v>40</v>
      </c>
      <c r="K85" s="42">
        <v>0</v>
      </c>
      <c r="L85" s="43">
        <v>1125.49</v>
      </c>
      <c r="M85" s="44">
        <f t="shared" si="5"/>
        <v>3.002139259954761E-2</v>
      </c>
      <c r="N85" s="45">
        <v>38615.089999999997</v>
      </c>
      <c r="O85" s="45">
        <v>0</v>
      </c>
      <c r="P85" s="46">
        <f t="shared" si="6"/>
        <v>38615.089999999997</v>
      </c>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1"/>
      <c r="AR85" s="1"/>
      <c r="AS85" s="1"/>
      <c r="AT85" s="1"/>
      <c r="AU85" s="1"/>
      <c r="AV85" s="1"/>
      <c r="AW85" s="1"/>
      <c r="AX85" s="1"/>
      <c r="AY85" s="1"/>
      <c r="AZ85" s="1"/>
      <c r="BA85" s="1"/>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8"/>
    </row>
    <row r="86" spans="1:87" s="36" customFormat="1" ht="13.5" customHeight="1" x14ac:dyDescent="0.25">
      <c r="A86" s="1"/>
      <c r="B86" s="37">
        <v>6</v>
      </c>
      <c r="C86" s="38">
        <v>811</v>
      </c>
      <c r="D86" s="39" t="s">
        <v>199</v>
      </c>
      <c r="E86" s="40">
        <v>804.4337651642104</v>
      </c>
      <c r="F86" s="41" t="s">
        <v>17</v>
      </c>
      <c r="G86" s="42">
        <v>180767.22</v>
      </c>
      <c r="H86" s="42">
        <v>28715.71</v>
      </c>
      <c r="I86" s="42">
        <v>222133.02</v>
      </c>
      <c r="J86" s="42">
        <v>4441.3600000000006</v>
      </c>
      <c r="K86" s="42">
        <v>13236.54</v>
      </c>
      <c r="L86" s="43">
        <v>21890.38</v>
      </c>
      <c r="M86" s="44">
        <f t="shared" si="5"/>
        <v>4.8721744132487019E-2</v>
      </c>
      <c r="N86" s="45">
        <v>471184.23</v>
      </c>
      <c r="O86" s="45">
        <v>11327.71</v>
      </c>
      <c r="P86" s="46">
        <f t="shared" si="6"/>
        <v>459856.51999999996</v>
      </c>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8"/>
    </row>
    <row r="87" spans="1:87" s="36" customFormat="1" ht="13.5" customHeight="1" x14ac:dyDescent="0.25">
      <c r="A87" s="1"/>
      <c r="B87" s="37">
        <v>6</v>
      </c>
      <c r="C87" s="38">
        <v>824</v>
      </c>
      <c r="D87" s="39" t="s">
        <v>202</v>
      </c>
      <c r="E87" s="40">
        <v>31.519999999999996</v>
      </c>
      <c r="F87" s="41" t="s">
        <v>17</v>
      </c>
      <c r="G87" s="42">
        <v>41816</v>
      </c>
      <c r="H87" s="42">
        <v>0</v>
      </c>
      <c r="I87" s="42">
        <v>10491</v>
      </c>
      <c r="J87" s="42">
        <v>538.20000000000005</v>
      </c>
      <c r="K87" s="42">
        <v>0</v>
      </c>
      <c r="L87" s="43">
        <v>1596.12</v>
      </c>
      <c r="M87" s="44">
        <f t="shared" si="5"/>
        <v>3.0203689266007128E-2</v>
      </c>
      <c r="N87" s="45">
        <v>54441.32</v>
      </c>
      <c r="O87" s="45">
        <v>0</v>
      </c>
      <c r="P87" s="46">
        <f t="shared" si="6"/>
        <v>54441.32</v>
      </c>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8"/>
    </row>
    <row r="88" spans="1:87" s="36" customFormat="1" ht="13.5" customHeight="1" x14ac:dyDescent="0.25">
      <c r="A88" s="1"/>
      <c r="B88" s="37">
        <v>6</v>
      </c>
      <c r="C88" s="38">
        <v>826</v>
      </c>
      <c r="D88" s="39" t="s">
        <v>203</v>
      </c>
      <c r="E88" s="40">
        <v>37.220399999999998</v>
      </c>
      <c r="F88" s="41" t="s">
        <v>17</v>
      </c>
      <c r="G88" s="42">
        <v>26813.01</v>
      </c>
      <c r="H88" s="42">
        <v>0</v>
      </c>
      <c r="I88" s="42">
        <v>400.99</v>
      </c>
      <c r="J88" s="42">
        <v>30</v>
      </c>
      <c r="K88" s="42">
        <v>0</v>
      </c>
      <c r="L88" s="43">
        <v>825.94</v>
      </c>
      <c r="M88" s="44">
        <f t="shared" si="5"/>
        <v>3.0316399941271475E-2</v>
      </c>
      <c r="N88" s="45">
        <v>28069.94</v>
      </c>
      <c r="O88" s="45">
        <v>0</v>
      </c>
      <c r="P88" s="46">
        <f t="shared" si="6"/>
        <v>28069.94</v>
      </c>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8"/>
    </row>
    <row r="89" spans="1:87" s="36" customFormat="1" ht="13.5" customHeight="1" x14ac:dyDescent="0.25">
      <c r="A89" s="1"/>
      <c r="B89" s="37">
        <v>6</v>
      </c>
      <c r="C89" s="38">
        <v>840</v>
      </c>
      <c r="D89" s="39" t="s">
        <v>208</v>
      </c>
      <c r="E89" s="40">
        <v>134.24236671767576</v>
      </c>
      <c r="F89" s="41" t="s">
        <v>19</v>
      </c>
      <c r="G89" s="42">
        <v>82451.25</v>
      </c>
      <c r="H89" s="42">
        <v>0</v>
      </c>
      <c r="I89" s="42">
        <v>0</v>
      </c>
      <c r="J89" s="42">
        <v>3378.13</v>
      </c>
      <c r="K89" s="42">
        <v>0</v>
      </c>
      <c r="L89" s="43">
        <v>2642.44</v>
      </c>
      <c r="M89" s="44">
        <f t="shared" si="5"/>
        <v>3.0787126739118934E-2</v>
      </c>
      <c r="N89" s="45">
        <v>88471.82</v>
      </c>
      <c r="O89" s="45">
        <v>0</v>
      </c>
      <c r="P89" s="46">
        <f t="shared" si="6"/>
        <v>88471.82</v>
      </c>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8"/>
    </row>
    <row r="90" spans="1:87" s="36" customFormat="1" ht="13.5" customHeight="1" x14ac:dyDescent="0.25">
      <c r="A90" s="1"/>
      <c r="B90" s="37">
        <v>6</v>
      </c>
      <c r="C90" s="38">
        <v>843</v>
      </c>
      <c r="D90" s="39" t="s">
        <v>209</v>
      </c>
      <c r="E90" s="40">
        <v>19.498273373940624</v>
      </c>
      <c r="F90" s="41" t="s">
        <v>17</v>
      </c>
      <c r="G90" s="42">
        <v>31702.78</v>
      </c>
      <c r="H90" s="42">
        <v>0</v>
      </c>
      <c r="I90" s="42">
        <v>0</v>
      </c>
      <c r="J90" s="42">
        <v>0</v>
      </c>
      <c r="K90" s="42">
        <v>0</v>
      </c>
      <c r="L90" s="43">
        <v>951.08</v>
      </c>
      <c r="M90" s="44">
        <f t="shared" si="5"/>
        <v>2.9999892753884677E-2</v>
      </c>
      <c r="N90" s="45">
        <v>32653.86</v>
      </c>
      <c r="O90" s="45">
        <v>0</v>
      </c>
      <c r="P90" s="46">
        <f t="shared" si="6"/>
        <v>32653.86</v>
      </c>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8"/>
    </row>
    <row r="91" spans="1:87" s="36" customFormat="1" ht="13.5" customHeight="1" x14ac:dyDescent="0.25">
      <c r="A91" s="1"/>
      <c r="B91" s="37">
        <v>6</v>
      </c>
      <c r="C91" s="38">
        <v>846</v>
      </c>
      <c r="D91" s="39" t="s">
        <v>211</v>
      </c>
      <c r="E91" s="40">
        <v>20.237582906035872</v>
      </c>
      <c r="F91" s="41" t="s">
        <v>17</v>
      </c>
      <c r="G91" s="42">
        <v>38685.42</v>
      </c>
      <c r="H91" s="42">
        <v>0</v>
      </c>
      <c r="I91" s="42">
        <v>0</v>
      </c>
      <c r="J91" s="42">
        <v>0</v>
      </c>
      <c r="K91" s="42">
        <v>0</v>
      </c>
      <c r="L91" s="43">
        <v>1160.56</v>
      </c>
      <c r="M91" s="44">
        <f t="shared" si="5"/>
        <v>2.9999932791216943E-2</v>
      </c>
      <c r="N91" s="45">
        <v>39845.980000000003</v>
      </c>
      <c r="O91" s="45">
        <v>0</v>
      </c>
      <c r="P91" s="46">
        <f t="shared" si="6"/>
        <v>39845.980000000003</v>
      </c>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8"/>
    </row>
    <row r="92" spans="1:87" s="36" customFormat="1" ht="13.5" customHeight="1" x14ac:dyDescent="0.25">
      <c r="A92" s="1"/>
      <c r="B92" s="37">
        <v>6</v>
      </c>
      <c r="C92" s="38">
        <v>888</v>
      </c>
      <c r="D92" s="39" t="s">
        <v>221</v>
      </c>
      <c r="E92" s="40">
        <v>96.531906616690762</v>
      </c>
      <c r="F92" s="41" t="s">
        <v>19</v>
      </c>
      <c r="G92" s="42">
        <v>44180.86</v>
      </c>
      <c r="H92" s="42">
        <v>0</v>
      </c>
      <c r="I92" s="42">
        <v>0</v>
      </c>
      <c r="J92" s="42">
        <v>0</v>
      </c>
      <c r="K92" s="42">
        <v>0</v>
      </c>
      <c r="L92" s="43">
        <v>1325.43</v>
      </c>
      <c r="M92" s="44">
        <f t="shared" si="5"/>
        <v>3.0000095063790068E-2</v>
      </c>
      <c r="N92" s="45">
        <v>45506.29</v>
      </c>
      <c r="O92" s="45">
        <v>0</v>
      </c>
      <c r="P92" s="46">
        <f t="shared" si="6"/>
        <v>45506.29</v>
      </c>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8"/>
    </row>
    <row r="93" spans="1:87" s="36" customFormat="1" ht="13.5" customHeight="1" x14ac:dyDescent="0.25">
      <c r="A93" s="1"/>
      <c r="B93" s="37">
        <v>6</v>
      </c>
      <c r="C93" s="38">
        <v>889</v>
      </c>
      <c r="D93" s="39" t="s">
        <v>222</v>
      </c>
      <c r="E93" s="40">
        <v>28.142507903054302</v>
      </c>
      <c r="F93" s="41" t="s">
        <v>17</v>
      </c>
      <c r="G93" s="42">
        <v>44048.85</v>
      </c>
      <c r="H93" s="42">
        <v>3286.03</v>
      </c>
      <c r="I93" s="42">
        <v>0</v>
      </c>
      <c r="J93" s="42">
        <v>635.1</v>
      </c>
      <c r="K93" s="42">
        <v>0</v>
      </c>
      <c r="L93" s="43">
        <v>1451.8</v>
      </c>
      <c r="M93" s="44">
        <f t="shared" si="5"/>
        <v>3.0264761419537805E-2</v>
      </c>
      <c r="N93" s="45">
        <v>49421.78</v>
      </c>
      <c r="O93" s="45">
        <v>0</v>
      </c>
      <c r="P93" s="46">
        <f t="shared" si="6"/>
        <v>49421.78</v>
      </c>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8"/>
    </row>
    <row r="94" spans="1:87" s="36" customFormat="1" ht="13.5" customHeight="1" x14ac:dyDescent="0.25">
      <c r="A94" s="1"/>
      <c r="B94" s="37">
        <v>6</v>
      </c>
      <c r="C94" s="38">
        <v>891</v>
      </c>
      <c r="D94" s="39" t="s">
        <v>223</v>
      </c>
      <c r="E94" s="40">
        <v>364.17087666120352</v>
      </c>
      <c r="F94" s="41" t="s">
        <v>17</v>
      </c>
      <c r="G94" s="42">
        <v>83625.72</v>
      </c>
      <c r="H94" s="42">
        <v>0</v>
      </c>
      <c r="I94" s="42">
        <v>0</v>
      </c>
      <c r="J94" s="42">
        <v>750</v>
      </c>
      <c r="K94" s="42">
        <v>0</v>
      </c>
      <c r="L94" s="43">
        <v>2546.27</v>
      </c>
      <c r="M94" s="44">
        <f t="shared" si="5"/>
        <v>3.0177757297952537E-2</v>
      </c>
      <c r="N94" s="45">
        <v>86921.99</v>
      </c>
      <c r="O94" s="45">
        <v>0</v>
      </c>
      <c r="P94" s="46">
        <f t="shared" si="6"/>
        <v>86921.99</v>
      </c>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8"/>
    </row>
    <row r="95" spans="1:87" s="36" customFormat="1" ht="13.5" customHeight="1" x14ac:dyDescent="0.25">
      <c r="A95" s="1"/>
      <c r="B95" s="37">
        <v>6</v>
      </c>
      <c r="C95" s="38">
        <v>904</v>
      </c>
      <c r="D95" s="39" t="s">
        <v>226</v>
      </c>
      <c r="E95" s="40">
        <v>25.493992436427366</v>
      </c>
      <c r="F95" s="41" t="s">
        <v>17</v>
      </c>
      <c r="G95" s="42">
        <v>12017.66</v>
      </c>
      <c r="H95" s="42">
        <v>0</v>
      </c>
      <c r="I95" s="42">
        <v>0</v>
      </c>
      <c r="J95" s="42">
        <v>1244.7</v>
      </c>
      <c r="K95" s="42">
        <v>0</v>
      </c>
      <c r="L95" s="43">
        <v>422.76</v>
      </c>
      <c r="M95" s="44">
        <f t="shared" si="5"/>
        <v>3.1876679565326228E-2</v>
      </c>
      <c r="N95" s="45">
        <v>13685.12</v>
      </c>
      <c r="O95" s="45">
        <v>0</v>
      </c>
      <c r="P95" s="46">
        <f t="shared" si="6"/>
        <v>13685.12</v>
      </c>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8"/>
    </row>
    <row r="96" spans="1:87" s="36" customFormat="1" ht="13.5" customHeight="1" x14ac:dyDescent="0.25">
      <c r="A96" s="1"/>
      <c r="B96" s="37">
        <v>6</v>
      </c>
      <c r="C96" s="38">
        <v>906</v>
      </c>
      <c r="D96" s="39" t="s">
        <v>228</v>
      </c>
      <c r="E96" s="40">
        <v>223.33999999999997</v>
      </c>
      <c r="F96" s="41" t="s">
        <v>17</v>
      </c>
      <c r="G96" s="42">
        <v>106102.97</v>
      </c>
      <c r="H96" s="42">
        <v>0</v>
      </c>
      <c r="I96" s="42">
        <v>5814.75</v>
      </c>
      <c r="J96" s="42">
        <v>3666.75</v>
      </c>
      <c r="K96" s="42">
        <v>0</v>
      </c>
      <c r="L96" s="43">
        <v>3657.16</v>
      </c>
      <c r="M96" s="44">
        <f t="shared" si="5"/>
        <v>3.1640582856849196E-2</v>
      </c>
      <c r="N96" s="45">
        <v>119241.63</v>
      </c>
      <c r="O96" s="45">
        <v>36</v>
      </c>
      <c r="P96" s="46">
        <f t="shared" si="6"/>
        <v>119205.63</v>
      </c>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8"/>
    </row>
    <row r="97" spans="1:87" s="36" customFormat="1" ht="13.5" customHeight="1" x14ac:dyDescent="0.25">
      <c r="A97" s="1"/>
      <c r="B97" s="37">
        <v>6</v>
      </c>
      <c r="C97" s="38">
        <v>917</v>
      </c>
      <c r="D97" s="39" t="s">
        <v>231</v>
      </c>
      <c r="E97" s="40">
        <v>83.135763098139336</v>
      </c>
      <c r="F97" s="41" t="s">
        <v>17</v>
      </c>
      <c r="G97" s="42">
        <v>56393.77</v>
      </c>
      <c r="H97" s="42">
        <v>0</v>
      </c>
      <c r="I97" s="42">
        <v>0</v>
      </c>
      <c r="J97" s="42">
        <v>50</v>
      </c>
      <c r="K97" s="42">
        <v>0</v>
      </c>
      <c r="L97" s="43">
        <v>1694.31</v>
      </c>
      <c r="M97" s="44">
        <f t="shared" si="5"/>
        <v>3.0017661825211175E-2</v>
      </c>
      <c r="N97" s="45">
        <v>58138.080000000002</v>
      </c>
      <c r="O97" s="45">
        <v>0</v>
      </c>
      <c r="P97" s="46">
        <f t="shared" si="6"/>
        <v>58138.080000000002</v>
      </c>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8"/>
    </row>
    <row r="98" spans="1:87" s="36" customFormat="1" ht="13.5" customHeight="1" x14ac:dyDescent="0.25">
      <c r="A98" s="1"/>
      <c r="B98" s="37">
        <v>6</v>
      </c>
      <c r="C98" s="38">
        <v>957</v>
      </c>
      <c r="D98" s="39" t="s">
        <v>240</v>
      </c>
      <c r="E98" s="40">
        <v>102.78835312589278</v>
      </c>
      <c r="F98" s="41" t="s">
        <v>19</v>
      </c>
      <c r="G98" s="42">
        <v>33925.449999999997</v>
      </c>
      <c r="H98" s="42">
        <v>0</v>
      </c>
      <c r="I98" s="42">
        <v>0</v>
      </c>
      <c r="J98" s="42">
        <v>1350.4299999999998</v>
      </c>
      <c r="K98" s="42">
        <v>0</v>
      </c>
      <c r="L98" s="43">
        <v>1085.29</v>
      </c>
      <c r="M98" s="44">
        <f t="shared" si="5"/>
        <v>3.0765781037921665E-2</v>
      </c>
      <c r="N98" s="45">
        <v>36361.17</v>
      </c>
      <c r="O98" s="45">
        <v>0</v>
      </c>
      <c r="P98" s="46">
        <f t="shared" si="6"/>
        <v>36361.17</v>
      </c>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35"/>
    </row>
    <row r="99" spans="1:87" s="36" customFormat="1" ht="13.5" customHeight="1" x14ac:dyDescent="0.25">
      <c r="A99" s="1"/>
      <c r="B99" s="37">
        <v>6</v>
      </c>
      <c r="C99" s="38">
        <v>959</v>
      </c>
      <c r="D99" s="39" t="s">
        <v>242</v>
      </c>
      <c r="E99" s="40">
        <v>350.17274123482861</v>
      </c>
      <c r="F99" s="41" t="s">
        <v>17</v>
      </c>
      <c r="G99" s="42">
        <v>76831.23</v>
      </c>
      <c r="H99" s="42">
        <v>35088.480000000003</v>
      </c>
      <c r="I99" s="42">
        <v>0</v>
      </c>
      <c r="J99" s="42">
        <v>1494.1</v>
      </c>
      <c r="K99" s="42">
        <v>0</v>
      </c>
      <c r="L99" s="43">
        <v>3432.3</v>
      </c>
      <c r="M99" s="44">
        <f t="shared" si="5"/>
        <v>3.0263510237421708E-2</v>
      </c>
      <c r="N99" s="45">
        <v>116846.11</v>
      </c>
      <c r="O99" s="45">
        <v>434.45</v>
      </c>
      <c r="P99" s="46">
        <f t="shared" si="6"/>
        <v>116411.66</v>
      </c>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8"/>
    </row>
    <row r="100" spans="1:87" s="36" customFormat="1" ht="13.5" customHeight="1" x14ac:dyDescent="0.25">
      <c r="A100" s="1"/>
      <c r="B100" s="37">
        <v>6</v>
      </c>
      <c r="C100" s="38">
        <v>969</v>
      </c>
      <c r="D100" s="39" t="s">
        <v>244</v>
      </c>
      <c r="E100" s="40">
        <v>20.31070143118815</v>
      </c>
      <c r="F100" s="41" t="s">
        <v>17</v>
      </c>
      <c r="G100" s="42">
        <v>16206.57</v>
      </c>
      <c r="H100" s="42">
        <v>0</v>
      </c>
      <c r="I100" s="42">
        <v>15150</v>
      </c>
      <c r="J100" s="42">
        <v>5300</v>
      </c>
      <c r="K100" s="42">
        <v>0</v>
      </c>
      <c r="L100" s="43">
        <v>1832.83</v>
      </c>
      <c r="M100" s="44">
        <f t="shared" si="5"/>
        <v>5.0000040920358889E-2</v>
      </c>
      <c r="N100" s="45">
        <v>38489.4</v>
      </c>
      <c r="O100" s="45">
        <v>0</v>
      </c>
      <c r="P100" s="46">
        <f t="shared" si="6"/>
        <v>38489.4</v>
      </c>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35"/>
    </row>
    <row r="101" spans="1:87" s="36" customFormat="1" ht="13.5" customHeight="1" x14ac:dyDescent="0.25">
      <c r="A101" s="1"/>
      <c r="B101" s="37">
        <v>6</v>
      </c>
      <c r="C101" s="38">
        <v>970</v>
      </c>
      <c r="D101" s="39" t="s">
        <v>245</v>
      </c>
      <c r="E101" s="40">
        <v>175.80943158836462</v>
      </c>
      <c r="F101" s="41" t="s">
        <v>17</v>
      </c>
      <c r="G101" s="42">
        <v>58985.34</v>
      </c>
      <c r="H101" s="42">
        <v>0</v>
      </c>
      <c r="I101" s="42">
        <v>0</v>
      </c>
      <c r="J101" s="42">
        <v>170.15</v>
      </c>
      <c r="K101" s="42">
        <v>0</v>
      </c>
      <c r="L101" s="43">
        <v>1778.07</v>
      </c>
      <c r="M101" s="44">
        <f t="shared" si="5"/>
        <v>3.0057565240352163E-2</v>
      </c>
      <c r="N101" s="45">
        <v>60933.56</v>
      </c>
      <c r="O101" s="45">
        <v>134.5</v>
      </c>
      <c r="P101" s="46">
        <f t="shared" si="6"/>
        <v>60799.06</v>
      </c>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1"/>
      <c r="AR101" s="1"/>
      <c r="AS101" s="1"/>
      <c r="AT101" s="1"/>
      <c r="AU101" s="1"/>
      <c r="AV101" s="1"/>
      <c r="AW101" s="1"/>
      <c r="AX101" s="1"/>
      <c r="AY101" s="1"/>
      <c r="AZ101" s="1"/>
      <c r="BA101" s="1"/>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8"/>
    </row>
    <row r="102" spans="1:87" s="36" customFormat="1" ht="13.5" customHeight="1" x14ac:dyDescent="0.25">
      <c r="A102" s="1"/>
      <c r="B102" s="37">
        <v>6</v>
      </c>
      <c r="C102" s="38">
        <v>980</v>
      </c>
      <c r="D102" s="39" t="s">
        <v>253</v>
      </c>
      <c r="E102" s="40">
        <v>24.35659315628083</v>
      </c>
      <c r="F102" s="41" t="s">
        <v>17</v>
      </c>
      <c r="G102" s="42">
        <v>21916.799999999999</v>
      </c>
      <c r="H102" s="42">
        <v>4642.01</v>
      </c>
      <c r="I102" s="42">
        <v>0</v>
      </c>
      <c r="J102" s="42">
        <v>0</v>
      </c>
      <c r="K102" s="42">
        <v>0</v>
      </c>
      <c r="L102" s="43">
        <v>796.76</v>
      </c>
      <c r="M102" s="44">
        <f t="shared" si="5"/>
        <v>2.9999838095155617E-2</v>
      </c>
      <c r="N102" s="45">
        <v>27355.57</v>
      </c>
      <c r="O102" s="45">
        <v>0</v>
      </c>
      <c r="P102" s="46">
        <f t="shared" si="6"/>
        <v>27355.57</v>
      </c>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35"/>
    </row>
    <row r="103" spans="1:87" s="36" customFormat="1" ht="13.5" customHeight="1" x14ac:dyDescent="0.25">
      <c r="A103" s="1"/>
      <c r="B103" s="37">
        <v>6</v>
      </c>
      <c r="C103" s="38">
        <v>986</v>
      </c>
      <c r="D103" s="39" t="s">
        <v>258</v>
      </c>
      <c r="E103" s="40">
        <v>8.1405291336202108</v>
      </c>
      <c r="F103" s="41" t="s">
        <v>17</v>
      </c>
      <c r="G103" s="42">
        <v>37143.01</v>
      </c>
      <c r="H103" s="42">
        <v>0</v>
      </c>
      <c r="I103" s="42">
        <v>0</v>
      </c>
      <c r="J103" s="42">
        <v>565</v>
      </c>
      <c r="K103" s="42">
        <v>0</v>
      </c>
      <c r="L103" s="43">
        <v>1142.54</v>
      </c>
      <c r="M103" s="44">
        <f t="shared" si="5"/>
        <v>3.0299663121973287E-2</v>
      </c>
      <c r="N103" s="45">
        <v>38850.550000000003</v>
      </c>
      <c r="O103" s="45">
        <v>0</v>
      </c>
      <c r="P103" s="46">
        <f t="shared" si="6"/>
        <v>38850.550000000003</v>
      </c>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c r="CH103" s="47"/>
      <c r="CI103" s="48"/>
    </row>
    <row r="104" spans="1:87" s="36" customFormat="1" ht="13.5" customHeight="1" x14ac:dyDescent="0.25">
      <c r="A104" s="1"/>
      <c r="B104" s="37">
        <v>6</v>
      </c>
      <c r="C104" s="38">
        <v>988</v>
      </c>
      <c r="D104" s="39" t="s">
        <v>260</v>
      </c>
      <c r="E104" s="40">
        <v>136.34894480531173</v>
      </c>
      <c r="F104" s="41" t="s">
        <v>19</v>
      </c>
      <c r="G104" s="42">
        <v>53467.41</v>
      </c>
      <c r="H104" s="42">
        <v>5170.2</v>
      </c>
      <c r="I104" s="42">
        <v>0</v>
      </c>
      <c r="J104" s="42">
        <v>10301.970000000001</v>
      </c>
      <c r="K104" s="42">
        <v>751.78</v>
      </c>
      <c r="L104" s="43">
        <v>3381.16</v>
      </c>
      <c r="M104" s="44">
        <f t="shared" si="5"/>
        <v>4.8516200573500069E-2</v>
      </c>
      <c r="N104" s="45">
        <v>73072.52</v>
      </c>
      <c r="O104" s="45">
        <v>0</v>
      </c>
      <c r="P104" s="46">
        <f t="shared" si="6"/>
        <v>73072.52</v>
      </c>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35"/>
    </row>
    <row r="105" spans="1:87" s="36" customFormat="1" ht="13.5" customHeight="1" x14ac:dyDescent="0.25">
      <c r="A105" s="1"/>
      <c r="B105" s="37">
        <v>6</v>
      </c>
      <c r="C105" s="38">
        <v>989</v>
      </c>
      <c r="D105" s="39" t="s">
        <v>261</v>
      </c>
      <c r="E105" s="40">
        <v>440.04353292754996</v>
      </c>
      <c r="F105" s="41" t="s">
        <v>17</v>
      </c>
      <c r="G105" s="42">
        <v>220390.05</v>
      </c>
      <c r="H105" s="42">
        <v>51582.26</v>
      </c>
      <c r="I105" s="42">
        <v>36468.29</v>
      </c>
      <c r="J105" s="42">
        <v>1349.17</v>
      </c>
      <c r="K105" s="42">
        <v>8301.4500000000007</v>
      </c>
      <c r="L105" s="43">
        <v>14584.24</v>
      </c>
      <c r="M105" s="44">
        <f t="shared" si="5"/>
        <v>4.5849237838127055E-2</v>
      </c>
      <c r="N105" s="45">
        <v>332675.46000000002</v>
      </c>
      <c r="O105" s="45">
        <v>32018.95</v>
      </c>
      <c r="P105" s="46">
        <f t="shared" si="6"/>
        <v>300656.51</v>
      </c>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8"/>
    </row>
    <row r="106" spans="1:87" s="36" customFormat="1" ht="13.5" customHeight="1" x14ac:dyDescent="0.25">
      <c r="A106" s="1"/>
      <c r="B106" s="37">
        <v>7</v>
      </c>
      <c r="C106" s="38">
        <v>39</v>
      </c>
      <c r="D106" s="39" t="s">
        <v>28</v>
      </c>
      <c r="E106" s="40">
        <v>410.4</v>
      </c>
      <c r="F106" s="41" t="s">
        <v>17</v>
      </c>
      <c r="G106" s="42">
        <v>84132.86</v>
      </c>
      <c r="H106" s="42">
        <v>0</v>
      </c>
      <c r="I106" s="42">
        <v>26588.82</v>
      </c>
      <c r="J106" s="42">
        <v>1403.94</v>
      </c>
      <c r="K106" s="42">
        <v>0</v>
      </c>
      <c r="L106" s="43">
        <v>3798.06</v>
      </c>
      <c r="M106" s="44">
        <f t="shared" si="5"/>
        <v>3.3873257512422227E-2</v>
      </c>
      <c r="N106" s="45">
        <v>115923.68</v>
      </c>
      <c r="O106" s="45">
        <v>480</v>
      </c>
      <c r="P106" s="46">
        <f t="shared" si="6"/>
        <v>115443.68</v>
      </c>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49"/>
      <c r="AR106" s="49"/>
      <c r="AS106" s="49"/>
      <c r="AT106" s="49"/>
      <c r="AU106" s="49"/>
      <c r="AV106" s="49"/>
      <c r="AW106" s="49"/>
      <c r="AX106" s="49"/>
      <c r="AY106" s="49"/>
      <c r="AZ106" s="49"/>
      <c r="BA106" s="49"/>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8"/>
    </row>
    <row r="107" spans="1:87" s="36" customFormat="1" ht="13.5" customHeight="1" x14ac:dyDescent="0.25">
      <c r="A107" s="1"/>
      <c r="B107" s="37">
        <v>7</v>
      </c>
      <c r="C107" s="38">
        <v>59</v>
      </c>
      <c r="D107" s="39" t="s">
        <v>34</v>
      </c>
      <c r="E107" s="40">
        <v>270.47377712324817</v>
      </c>
      <c r="F107" s="41" t="s">
        <v>19</v>
      </c>
      <c r="G107" s="42">
        <v>114785.28</v>
      </c>
      <c r="H107" s="42">
        <v>0</v>
      </c>
      <c r="I107" s="42">
        <v>30251.97</v>
      </c>
      <c r="J107" s="42">
        <v>9300</v>
      </c>
      <c r="K107" s="42">
        <v>347.45</v>
      </c>
      <c r="L107" s="43">
        <v>5438.53</v>
      </c>
      <c r="M107" s="44">
        <f t="shared" si="5"/>
        <v>3.5158810147351352E-2</v>
      </c>
      <c r="N107" s="45">
        <v>160123.23000000001</v>
      </c>
      <c r="O107" s="45">
        <v>0</v>
      </c>
      <c r="P107" s="46">
        <f t="shared" si="6"/>
        <v>160123.23000000001</v>
      </c>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8"/>
    </row>
    <row r="108" spans="1:87" s="36" customFormat="1" ht="13.5" customHeight="1" x14ac:dyDescent="0.25">
      <c r="A108" s="1"/>
      <c r="B108" s="37">
        <v>7</v>
      </c>
      <c r="C108" s="38">
        <v>128</v>
      </c>
      <c r="D108" s="39" t="s">
        <v>43</v>
      </c>
      <c r="E108" s="40">
        <v>162.90807403927388</v>
      </c>
      <c r="F108" s="41" t="s">
        <v>17</v>
      </c>
      <c r="G108" s="42">
        <v>41937.03</v>
      </c>
      <c r="H108" s="42">
        <v>0</v>
      </c>
      <c r="I108" s="42">
        <v>51865.07</v>
      </c>
      <c r="J108" s="42">
        <v>283</v>
      </c>
      <c r="K108" s="42">
        <v>0</v>
      </c>
      <c r="L108" s="43">
        <v>3642.95</v>
      </c>
      <c r="M108" s="44">
        <f t="shared" si="5"/>
        <v>3.8719733517847139E-2</v>
      </c>
      <c r="N108" s="45">
        <v>97728.05</v>
      </c>
      <c r="O108" s="45">
        <v>305.20999999999998</v>
      </c>
      <c r="P108" s="46">
        <f t="shared" si="6"/>
        <v>97422.84</v>
      </c>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8"/>
    </row>
    <row r="109" spans="1:87" s="36" customFormat="1" ht="13.5" customHeight="1" x14ac:dyDescent="0.25">
      <c r="A109" s="1"/>
      <c r="B109" s="37">
        <v>7</v>
      </c>
      <c r="C109" s="38">
        <v>152</v>
      </c>
      <c r="D109" s="39" t="s">
        <v>45</v>
      </c>
      <c r="E109" s="40">
        <v>349.11658476040691</v>
      </c>
      <c r="F109" s="41" t="s">
        <v>17</v>
      </c>
      <c r="G109" s="42">
        <v>134051.10999999999</v>
      </c>
      <c r="H109" s="42">
        <v>0</v>
      </c>
      <c r="I109" s="42">
        <v>7612.68</v>
      </c>
      <c r="J109" s="42">
        <v>8474.2000000000007</v>
      </c>
      <c r="K109" s="42">
        <v>0</v>
      </c>
      <c r="L109" s="43">
        <v>4825.88</v>
      </c>
      <c r="M109" s="44">
        <f t="shared" si="5"/>
        <v>3.2142963949364181E-2</v>
      </c>
      <c r="N109" s="45">
        <v>154963.87</v>
      </c>
      <c r="O109" s="45">
        <v>38032.97</v>
      </c>
      <c r="P109" s="46">
        <f t="shared" si="6"/>
        <v>116930.9</v>
      </c>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8"/>
    </row>
    <row r="110" spans="1:87" s="36" customFormat="1" ht="13.5" customHeight="1" x14ac:dyDescent="0.25">
      <c r="A110" s="1"/>
      <c r="B110" s="37">
        <v>7</v>
      </c>
      <c r="C110" s="38">
        <v>162</v>
      </c>
      <c r="D110" s="39" t="s">
        <v>48</v>
      </c>
      <c r="E110" s="40">
        <v>801.95999999999992</v>
      </c>
      <c r="F110" s="41" t="s">
        <v>19</v>
      </c>
      <c r="G110" s="42">
        <v>324354.06</v>
      </c>
      <c r="H110" s="42">
        <v>0</v>
      </c>
      <c r="I110" s="42">
        <v>30552.61</v>
      </c>
      <c r="J110" s="42">
        <v>3185.37</v>
      </c>
      <c r="K110" s="42">
        <v>93.33</v>
      </c>
      <c r="L110" s="43">
        <v>10908.89</v>
      </c>
      <c r="M110" s="44">
        <f t="shared" si="5"/>
        <v>3.0455989869156295E-2</v>
      </c>
      <c r="N110" s="45">
        <v>369094.26</v>
      </c>
      <c r="O110" s="45">
        <v>31965.68</v>
      </c>
      <c r="P110" s="46">
        <f t="shared" si="6"/>
        <v>337128.58</v>
      </c>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49"/>
      <c r="AR110" s="49"/>
      <c r="AS110" s="49"/>
      <c r="AT110" s="49"/>
      <c r="AU110" s="49"/>
      <c r="AV110" s="49"/>
      <c r="AW110" s="49"/>
      <c r="AX110" s="49"/>
      <c r="AY110" s="49"/>
      <c r="AZ110" s="49"/>
      <c r="BA110" s="49"/>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8"/>
    </row>
    <row r="111" spans="1:87" s="36" customFormat="1" ht="13.5" customHeight="1" x14ac:dyDescent="0.25">
      <c r="A111" s="1"/>
      <c r="B111" s="37">
        <v>7</v>
      </c>
      <c r="C111" s="38">
        <v>166</v>
      </c>
      <c r="D111" s="39" t="s">
        <v>49</v>
      </c>
      <c r="E111" s="40">
        <v>876.06119999999987</v>
      </c>
      <c r="F111" s="41" t="s">
        <v>19</v>
      </c>
      <c r="G111" s="42">
        <v>302086.34999999998</v>
      </c>
      <c r="H111" s="42">
        <v>98607.69</v>
      </c>
      <c r="I111" s="42">
        <v>7004.7</v>
      </c>
      <c r="J111" s="42">
        <v>5713.49</v>
      </c>
      <c r="K111" s="42">
        <v>0</v>
      </c>
      <c r="L111" s="43">
        <v>12656.73</v>
      </c>
      <c r="M111" s="44">
        <f t="shared" si="5"/>
        <v>3.0615277153266604E-2</v>
      </c>
      <c r="N111" s="45">
        <v>426068.96</v>
      </c>
      <c r="O111" s="45">
        <v>137468.31999999998</v>
      </c>
      <c r="P111" s="46">
        <f t="shared" si="6"/>
        <v>288600.64</v>
      </c>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8"/>
    </row>
    <row r="112" spans="1:87" s="36" customFormat="1" ht="13.5" customHeight="1" x14ac:dyDescent="0.25">
      <c r="A112" s="1"/>
      <c r="B112" s="37">
        <v>7</v>
      </c>
      <c r="C112" s="38">
        <v>192</v>
      </c>
      <c r="D112" s="39" t="s">
        <v>57</v>
      </c>
      <c r="E112" s="40">
        <v>179.21000000000006</v>
      </c>
      <c r="F112" s="41" t="s">
        <v>19</v>
      </c>
      <c r="G112" s="42">
        <v>55106.61</v>
      </c>
      <c r="H112" s="42">
        <v>19035.38</v>
      </c>
      <c r="I112" s="42">
        <v>18829.900000000001</v>
      </c>
      <c r="J112" s="42">
        <v>647.42999999999995</v>
      </c>
      <c r="K112" s="42">
        <v>0</v>
      </c>
      <c r="L112" s="43">
        <v>3198.13</v>
      </c>
      <c r="M112" s="44">
        <f t="shared" si="5"/>
        <v>3.4161004373883516E-2</v>
      </c>
      <c r="N112" s="45">
        <v>96817.45</v>
      </c>
      <c r="O112" s="45">
        <v>28148.03</v>
      </c>
      <c r="P112" s="46">
        <f t="shared" si="6"/>
        <v>68669.42</v>
      </c>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c r="CH112" s="47"/>
      <c r="CI112" s="48"/>
    </row>
    <row r="113" spans="1:87" s="36" customFormat="1" ht="13.5" customHeight="1" x14ac:dyDescent="0.25">
      <c r="A113" s="1"/>
      <c r="B113" s="37">
        <v>7</v>
      </c>
      <c r="C113" s="38">
        <v>205</v>
      </c>
      <c r="D113" s="39" t="s">
        <v>59</v>
      </c>
      <c r="E113" s="40">
        <v>697.88310122153791</v>
      </c>
      <c r="F113" s="41" t="s">
        <v>19</v>
      </c>
      <c r="G113" s="42">
        <v>220077.97</v>
      </c>
      <c r="H113" s="42">
        <v>114723.08</v>
      </c>
      <c r="I113" s="42">
        <v>34948.47</v>
      </c>
      <c r="J113" s="42">
        <v>4655.18</v>
      </c>
      <c r="K113" s="42">
        <v>5226.6099999999997</v>
      </c>
      <c r="L113" s="43">
        <v>16687.099999999999</v>
      </c>
      <c r="M113" s="44">
        <f t="shared" si="5"/>
        <v>4.395606885006402E-2</v>
      </c>
      <c r="N113" s="45">
        <v>396318.41</v>
      </c>
      <c r="O113" s="45">
        <v>15454.5</v>
      </c>
      <c r="P113" s="46">
        <f t="shared" si="6"/>
        <v>380863.91</v>
      </c>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c r="CH113" s="47"/>
      <c r="CI113" s="48"/>
    </row>
    <row r="114" spans="1:87" s="36" customFormat="1" ht="13.5" customHeight="1" x14ac:dyDescent="0.25">
      <c r="A114" s="1"/>
      <c r="B114" s="37">
        <v>7</v>
      </c>
      <c r="C114" s="38">
        <v>212</v>
      </c>
      <c r="D114" s="39" t="s">
        <v>60</v>
      </c>
      <c r="E114" s="40">
        <v>463.08399263108981</v>
      </c>
      <c r="F114" s="41" t="s">
        <v>17</v>
      </c>
      <c r="G114" s="42">
        <v>229359.69</v>
      </c>
      <c r="H114" s="42">
        <v>0</v>
      </c>
      <c r="I114" s="42">
        <v>0</v>
      </c>
      <c r="J114" s="42">
        <v>3999.21</v>
      </c>
      <c r="K114" s="42">
        <v>0</v>
      </c>
      <c r="L114" s="43">
        <v>7080.75</v>
      </c>
      <c r="M114" s="44">
        <f t="shared" si="5"/>
        <v>3.034274673046539E-2</v>
      </c>
      <c r="N114" s="45">
        <v>240439.65</v>
      </c>
      <c r="O114" s="45">
        <v>909</v>
      </c>
      <c r="P114" s="46">
        <f t="shared" si="6"/>
        <v>239530.65</v>
      </c>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8"/>
    </row>
    <row r="115" spans="1:87" s="36" customFormat="1" ht="13.5" customHeight="1" x14ac:dyDescent="0.25">
      <c r="A115" s="1"/>
      <c r="B115" s="37">
        <v>7</v>
      </c>
      <c r="C115" s="38">
        <v>216</v>
      </c>
      <c r="D115" s="39" t="s">
        <v>62</v>
      </c>
      <c r="E115" s="40">
        <v>777.10128664585602</v>
      </c>
      <c r="F115" s="41" t="s">
        <v>19</v>
      </c>
      <c r="G115" s="42">
        <v>318673.12</v>
      </c>
      <c r="H115" s="42">
        <v>0</v>
      </c>
      <c r="I115" s="42">
        <v>0</v>
      </c>
      <c r="J115" s="42">
        <v>12379.47</v>
      </c>
      <c r="K115" s="42">
        <v>0</v>
      </c>
      <c r="L115" s="43">
        <v>10224.620000000001</v>
      </c>
      <c r="M115" s="44">
        <f t="shared" si="5"/>
        <v>3.0885183529299681E-2</v>
      </c>
      <c r="N115" s="45">
        <v>341277.21</v>
      </c>
      <c r="O115" s="45">
        <v>500</v>
      </c>
      <c r="P115" s="46">
        <f t="shared" si="6"/>
        <v>340777.21</v>
      </c>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1"/>
      <c r="AR115" s="1"/>
      <c r="AS115" s="1"/>
      <c r="AT115" s="1"/>
      <c r="AU115" s="1"/>
      <c r="AV115" s="1"/>
      <c r="AW115" s="1"/>
      <c r="AX115" s="1"/>
      <c r="AY115" s="1"/>
      <c r="AZ115" s="1"/>
      <c r="BA115" s="1"/>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8"/>
    </row>
    <row r="116" spans="1:87" s="36" customFormat="1" ht="13.5" customHeight="1" x14ac:dyDescent="0.25">
      <c r="A116" s="1"/>
      <c r="B116" s="37">
        <v>7</v>
      </c>
      <c r="C116" s="38">
        <v>229</v>
      </c>
      <c r="D116" s="39" t="s">
        <v>66</v>
      </c>
      <c r="E116" s="40">
        <v>820.78999999999985</v>
      </c>
      <c r="F116" s="41" t="s">
        <v>19</v>
      </c>
      <c r="G116" s="42">
        <v>321237.52</v>
      </c>
      <c r="H116" s="42">
        <v>97385.14</v>
      </c>
      <c r="I116" s="42">
        <v>0</v>
      </c>
      <c r="J116" s="42">
        <v>2328.5</v>
      </c>
      <c r="K116" s="42">
        <v>0</v>
      </c>
      <c r="L116" s="43">
        <v>12675.1</v>
      </c>
      <c r="M116" s="44">
        <f t="shared" si="5"/>
        <v>3.0110619008627982E-2</v>
      </c>
      <c r="N116" s="45">
        <v>433626.26</v>
      </c>
      <c r="O116" s="45">
        <v>126732.33000000002</v>
      </c>
      <c r="P116" s="46">
        <f t="shared" si="6"/>
        <v>306893.93</v>
      </c>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8"/>
    </row>
    <row r="117" spans="1:87" s="36" customFormat="1" ht="13.5" customHeight="1" x14ac:dyDescent="0.25">
      <c r="A117" s="1"/>
      <c r="B117" s="37">
        <v>7</v>
      </c>
      <c r="C117" s="38">
        <v>236</v>
      </c>
      <c r="D117" s="39" t="s">
        <v>70</v>
      </c>
      <c r="E117" s="40">
        <v>1079.3800000000001</v>
      </c>
      <c r="F117" s="41" t="s">
        <v>19</v>
      </c>
      <c r="G117" s="42">
        <v>390204.76</v>
      </c>
      <c r="H117" s="42">
        <v>119286.55</v>
      </c>
      <c r="I117" s="42">
        <v>64530.19</v>
      </c>
      <c r="J117" s="42">
        <v>3766.83</v>
      </c>
      <c r="K117" s="42">
        <v>539.21</v>
      </c>
      <c r="L117" s="43">
        <v>18499.88</v>
      </c>
      <c r="M117" s="44">
        <f t="shared" si="5"/>
        <v>3.1988585568655435E-2</v>
      </c>
      <c r="N117" s="45">
        <v>596827.42000000004</v>
      </c>
      <c r="O117" s="45">
        <v>137001.84999999998</v>
      </c>
      <c r="P117" s="46">
        <f t="shared" si="6"/>
        <v>459825.57000000007</v>
      </c>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8"/>
    </row>
    <row r="118" spans="1:87" s="36" customFormat="1" ht="13.5" customHeight="1" x14ac:dyDescent="0.25">
      <c r="A118" s="1"/>
      <c r="B118" s="37">
        <v>7</v>
      </c>
      <c r="C118" s="38">
        <v>239</v>
      </c>
      <c r="D118" s="39" t="s">
        <v>71</v>
      </c>
      <c r="E118" s="40">
        <v>3332.4437947019587</v>
      </c>
      <c r="F118" s="41" t="s">
        <v>19</v>
      </c>
      <c r="G118" s="42">
        <v>845223.61</v>
      </c>
      <c r="H118" s="42">
        <v>690412.55</v>
      </c>
      <c r="I118" s="42">
        <v>28024.18</v>
      </c>
      <c r="J118" s="42">
        <v>50072.229999999996</v>
      </c>
      <c r="K118" s="42">
        <v>36866.74</v>
      </c>
      <c r="L118" s="43">
        <v>65625.490000000005</v>
      </c>
      <c r="M118" s="44">
        <f t="shared" si="5"/>
        <v>3.9758583202121903E-2</v>
      </c>
      <c r="N118" s="45">
        <v>1716224.8</v>
      </c>
      <c r="O118" s="45">
        <v>526079.6</v>
      </c>
      <c r="P118" s="46">
        <f t="shared" si="6"/>
        <v>1190145.2000000002</v>
      </c>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8"/>
    </row>
    <row r="119" spans="1:87" s="36" customFormat="1" ht="13.5" customHeight="1" x14ac:dyDescent="0.25">
      <c r="A119" s="1"/>
      <c r="B119" s="37">
        <v>7</v>
      </c>
      <c r="C119" s="38">
        <v>249</v>
      </c>
      <c r="D119" s="39" t="s">
        <v>73</v>
      </c>
      <c r="E119" s="40">
        <v>1232.5183570890767</v>
      </c>
      <c r="F119" s="41" t="s">
        <v>17</v>
      </c>
      <c r="G119" s="42">
        <v>408011.73</v>
      </c>
      <c r="H119" s="42">
        <v>92625.26</v>
      </c>
      <c r="I119" s="42">
        <v>0</v>
      </c>
      <c r="J119" s="42">
        <v>2500</v>
      </c>
      <c r="K119" s="42">
        <v>10221.19</v>
      </c>
      <c r="L119" s="43">
        <v>23298.19</v>
      </c>
      <c r="M119" s="44">
        <f t="shared" si="5"/>
        <v>4.5383887717538658E-2</v>
      </c>
      <c r="N119" s="45">
        <v>536656.37</v>
      </c>
      <c r="O119" s="45">
        <v>0</v>
      </c>
      <c r="P119" s="46">
        <f t="shared" si="6"/>
        <v>536656.37</v>
      </c>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c r="CH119" s="47"/>
      <c r="CI119" s="48"/>
    </row>
    <row r="120" spans="1:87" s="36" customFormat="1" ht="13.5" customHeight="1" x14ac:dyDescent="0.25">
      <c r="A120" s="1"/>
      <c r="B120" s="37">
        <v>7</v>
      </c>
      <c r="C120" s="38">
        <v>271</v>
      </c>
      <c r="D120" s="39" t="s">
        <v>75</v>
      </c>
      <c r="E120" s="40">
        <v>877.30000000000018</v>
      </c>
      <c r="F120" s="41" t="s">
        <v>17</v>
      </c>
      <c r="G120" s="42">
        <v>177738.14</v>
      </c>
      <c r="H120" s="42">
        <v>370439.21</v>
      </c>
      <c r="I120" s="42">
        <v>0</v>
      </c>
      <c r="J120" s="42">
        <v>16279.61</v>
      </c>
      <c r="K120" s="42">
        <v>19753.18</v>
      </c>
      <c r="L120" s="43">
        <v>26008.21</v>
      </c>
      <c r="M120" s="44">
        <f t="shared" si="5"/>
        <v>4.4518587096074709E-2</v>
      </c>
      <c r="N120" s="45">
        <v>610218.35</v>
      </c>
      <c r="O120" s="45">
        <v>147638.22</v>
      </c>
      <c r="P120" s="46">
        <f t="shared" si="6"/>
        <v>462580.13</v>
      </c>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8"/>
    </row>
    <row r="121" spans="1:87" s="36" customFormat="1" ht="13.5" customHeight="1" x14ac:dyDescent="0.25">
      <c r="A121" s="1"/>
      <c r="B121" s="37">
        <v>7</v>
      </c>
      <c r="C121" s="38">
        <v>275</v>
      </c>
      <c r="D121" s="39" t="s">
        <v>77</v>
      </c>
      <c r="E121" s="40">
        <v>688.04999999999984</v>
      </c>
      <c r="F121" s="41" t="s">
        <v>17</v>
      </c>
      <c r="G121" s="42">
        <v>198799.72</v>
      </c>
      <c r="H121" s="42">
        <v>97061.01</v>
      </c>
      <c r="I121" s="42">
        <v>0</v>
      </c>
      <c r="J121" s="42">
        <v>2304.33</v>
      </c>
      <c r="K121" s="42">
        <v>0</v>
      </c>
      <c r="L121" s="43">
        <v>8991.0400000000009</v>
      </c>
      <c r="M121" s="44">
        <f t="shared" si="5"/>
        <v>3.0154572772544175E-2</v>
      </c>
      <c r="N121" s="45">
        <v>307156.09999999998</v>
      </c>
      <c r="O121" s="45">
        <v>62551.649999999994</v>
      </c>
      <c r="P121" s="46">
        <f t="shared" si="6"/>
        <v>244604.44999999998</v>
      </c>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8"/>
    </row>
    <row r="122" spans="1:87" s="36" customFormat="1" ht="13.5" customHeight="1" x14ac:dyDescent="0.25">
      <c r="A122" s="1"/>
      <c r="B122" s="37">
        <v>7</v>
      </c>
      <c r="C122" s="38">
        <v>282</v>
      </c>
      <c r="D122" s="39" t="s">
        <v>80</v>
      </c>
      <c r="E122" s="40">
        <v>157.14795911338896</v>
      </c>
      <c r="F122" s="41" t="s">
        <v>17</v>
      </c>
      <c r="G122" s="42">
        <v>16650.72</v>
      </c>
      <c r="H122" s="42">
        <v>0</v>
      </c>
      <c r="I122" s="42">
        <v>34357</v>
      </c>
      <c r="J122" s="42">
        <v>448.98</v>
      </c>
      <c r="K122" s="42">
        <v>0</v>
      </c>
      <c r="L122" s="43">
        <v>2239.8200000000002</v>
      </c>
      <c r="M122" s="44">
        <f t="shared" si="5"/>
        <v>4.3528248022123461E-2</v>
      </c>
      <c r="N122" s="45">
        <v>53696.52</v>
      </c>
      <c r="O122" s="45">
        <v>0</v>
      </c>
      <c r="P122" s="46">
        <f t="shared" si="6"/>
        <v>53696.52</v>
      </c>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8"/>
    </row>
    <row r="123" spans="1:87" s="36" customFormat="1" ht="13.5" customHeight="1" x14ac:dyDescent="0.25">
      <c r="A123" s="1"/>
      <c r="B123" s="37">
        <v>7</v>
      </c>
      <c r="C123" s="38">
        <v>287</v>
      </c>
      <c r="D123" s="39" t="s">
        <v>81</v>
      </c>
      <c r="E123" s="40">
        <v>197.77748625633771</v>
      </c>
      <c r="F123" s="41" t="s">
        <v>17</v>
      </c>
      <c r="G123" s="42">
        <v>31372.240000000002</v>
      </c>
      <c r="H123" s="42">
        <v>0</v>
      </c>
      <c r="I123" s="42">
        <v>80133</v>
      </c>
      <c r="J123" s="42">
        <v>2289.75</v>
      </c>
      <c r="K123" s="42">
        <v>1120.25</v>
      </c>
      <c r="L123" s="43">
        <v>5118.32</v>
      </c>
      <c r="M123" s="44">
        <f t="shared" si="5"/>
        <v>4.4539958320584806E-2</v>
      </c>
      <c r="N123" s="45">
        <v>120033.56</v>
      </c>
      <c r="O123" s="45">
        <v>0</v>
      </c>
      <c r="P123" s="46">
        <f t="shared" si="6"/>
        <v>120033.56</v>
      </c>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8"/>
    </row>
    <row r="124" spans="1:87" s="36" customFormat="1" ht="13.5" customHeight="1" x14ac:dyDescent="0.25">
      <c r="A124" s="1"/>
      <c r="B124" s="37">
        <v>7</v>
      </c>
      <c r="C124" s="38">
        <v>290</v>
      </c>
      <c r="D124" s="39" t="s">
        <v>82</v>
      </c>
      <c r="E124" s="40">
        <v>355.11230382289364</v>
      </c>
      <c r="F124" s="41" t="s">
        <v>17</v>
      </c>
      <c r="G124" s="42">
        <v>131334.42000000001</v>
      </c>
      <c r="H124" s="42">
        <v>28136.12</v>
      </c>
      <c r="I124" s="42">
        <v>0</v>
      </c>
      <c r="J124" s="42">
        <v>4250</v>
      </c>
      <c r="K124" s="42">
        <v>3904.69</v>
      </c>
      <c r="L124" s="43">
        <v>7818.54</v>
      </c>
      <c r="M124" s="44">
        <f t="shared" si="5"/>
        <v>4.6642978506278562E-2</v>
      </c>
      <c r="N124" s="45">
        <v>175443.77</v>
      </c>
      <c r="O124" s="45">
        <v>210</v>
      </c>
      <c r="P124" s="46">
        <f t="shared" si="6"/>
        <v>175233.77</v>
      </c>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c r="CI124" s="50"/>
    </row>
    <row r="125" spans="1:87" s="36" customFormat="1" ht="13.5" customHeight="1" x14ac:dyDescent="0.25">
      <c r="A125" s="1"/>
      <c r="B125" s="37">
        <v>7</v>
      </c>
      <c r="C125" s="38">
        <v>294</v>
      </c>
      <c r="D125" s="39" t="s">
        <v>84</v>
      </c>
      <c r="E125" s="40">
        <v>1263.4393689479177</v>
      </c>
      <c r="F125" s="41" t="s">
        <v>17</v>
      </c>
      <c r="G125" s="42">
        <v>587458.72</v>
      </c>
      <c r="H125" s="42">
        <v>0</v>
      </c>
      <c r="I125" s="42">
        <v>0</v>
      </c>
      <c r="J125" s="42">
        <v>4008.8</v>
      </c>
      <c r="K125" s="42">
        <v>0</v>
      </c>
      <c r="L125" s="43">
        <v>17824.2</v>
      </c>
      <c r="M125" s="44">
        <f t="shared" si="5"/>
        <v>3.0135551652946218E-2</v>
      </c>
      <c r="N125" s="45">
        <v>609291.72</v>
      </c>
      <c r="O125" s="45">
        <v>700</v>
      </c>
      <c r="P125" s="46">
        <f t="shared" si="6"/>
        <v>608591.72</v>
      </c>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c r="CH125" s="47"/>
      <c r="CI125" s="48"/>
    </row>
    <row r="126" spans="1:87" s="36" customFormat="1" ht="13.5" customHeight="1" x14ac:dyDescent="0.25">
      <c r="A126" s="1"/>
      <c r="B126" s="37">
        <v>7</v>
      </c>
      <c r="C126" s="38">
        <v>296</v>
      </c>
      <c r="D126" s="39" t="s">
        <v>85</v>
      </c>
      <c r="E126" s="40">
        <v>884.62</v>
      </c>
      <c r="F126" s="41" t="s">
        <v>19</v>
      </c>
      <c r="G126" s="42">
        <v>534181.93999999994</v>
      </c>
      <c r="H126" s="42">
        <v>181541.53</v>
      </c>
      <c r="I126" s="42">
        <v>38082.949999999997</v>
      </c>
      <c r="J126" s="42">
        <v>10470.66</v>
      </c>
      <c r="K126" s="42">
        <v>0</v>
      </c>
      <c r="L126" s="43">
        <v>23899.38</v>
      </c>
      <c r="M126" s="44">
        <f t="shared" si="5"/>
        <v>3.1270570092197456E-2</v>
      </c>
      <c r="N126" s="45">
        <v>788176.46</v>
      </c>
      <c r="O126" s="45">
        <v>204908.74000000002</v>
      </c>
      <c r="P126" s="46">
        <f t="shared" si="6"/>
        <v>583267.72</v>
      </c>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35"/>
    </row>
    <row r="127" spans="1:87" s="36" customFormat="1" ht="13.5" customHeight="1" x14ac:dyDescent="0.25">
      <c r="A127" s="1"/>
      <c r="B127" s="37">
        <v>7</v>
      </c>
      <c r="C127" s="38">
        <v>301</v>
      </c>
      <c r="D127" s="39" t="s">
        <v>86</v>
      </c>
      <c r="E127" s="40">
        <v>611.33586451761835</v>
      </c>
      <c r="F127" s="41" t="s">
        <v>17</v>
      </c>
      <c r="G127" s="42">
        <v>155244.79999999999</v>
      </c>
      <c r="H127" s="42">
        <v>26950</v>
      </c>
      <c r="I127" s="42">
        <v>8341.23</v>
      </c>
      <c r="J127" s="42">
        <v>10267.73</v>
      </c>
      <c r="K127" s="42">
        <v>3629.03</v>
      </c>
      <c r="L127" s="43">
        <v>9682.64</v>
      </c>
      <c r="M127" s="44">
        <f t="shared" si="5"/>
        <v>4.7363439103873702E-2</v>
      </c>
      <c r="N127" s="45">
        <v>214115.43</v>
      </c>
      <c r="O127" s="45">
        <v>380.36</v>
      </c>
      <c r="P127" s="46">
        <f t="shared" si="6"/>
        <v>213735.07</v>
      </c>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c r="CH127" s="47"/>
      <c r="CI127" s="48"/>
    </row>
    <row r="128" spans="1:87" s="36" customFormat="1" ht="13.5" customHeight="1" x14ac:dyDescent="0.25">
      <c r="A128" s="1"/>
      <c r="B128" s="37">
        <v>7</v>
      </c>
      <c r="C128" s="38">
        <v>321</v>
      </c>
      <c r="D128" s="39" t="s">
        <v>87</v>
      </c>
      <c r="E128" s="40">
        <v>443.10000000000008</v>
      </c>
      <c r="F128" s="41" t="s">
        <v>19</v>
      </c>
      <c r="G128" s="42">
        <v>284960.93</v>
      </c>
      <c r="H128" s="42">
        <v>121349.31</v>
      </c>
      <c r="I128" s="42">
        <v>0</v>
      </c>
      <c r="J128" s="42">
        <v>1953.23</v>
      </c>
      <c r="K128" s="42">
        <v>1566.51</v>
      </c>
      <c r="L128" s="43">
        <v>20491.5</v>
      </c>
      <c r="M128" s="44">
        <f t="shared" si="5"/>
        <v>5.0000002440036231E-2</v>
      </c>
      <c r="N128" s="45">
        <v>430321.48</v>
      </c>
      <c r="O128" s="45">
        <v>59452.28</v>
      </c>
      <c r="P128" s="46">
        <f t="shared" si="6"/>
        <v>370869.19999999995</v>
      </c>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8"/>
    </row>
    <row r="129" spans="1:87" s="36" customFormat="1" ht="13.5" customHeight="1" x14ac:dyDescent="0.25">
      <c r="A129" s="1"/>
      <c r="B129" s="37">
        <v>7</v>
      </c>
      <c r="C129" s="38">
        <v>325</v>
      </c>
      <c r="D129" s="39" t="s">
        <v>89</v>
      </c>
      <c r="E129" s="40">
        <v>400.69285092676949</v>
      </c>
      <c r="F129" s="41" t="s">
        <v>19</v>
      </c>
      <c r="G129" s="42">
        <v>168116.89</v>
      </c>
      <c r="H129" s="42">
        <v>0</v>
      </c>
      <c r="I129" s="42">
        <v>0</v>
      </c>
      <c r="J129" s="42">
        <v>0</v>
      </c>
      <c r="K129" s="42">
        <v>0</v>
      </c>
      <c r="L129" s="43">
        <v>5043.51</v>
      </c>
      <c r="M129" s="44">
        <f t="shared" si="5"/>
        <v>3.0000019629199664E-2</v>
      </c>
      <c r="N129" s="45">
        <v>173160.4</v>
      </c>
      <c r="O129" s="45">
        <v>1356</v>
      </c>
      <c r="P129" s="46">
        <f t="shared" si="6"/>
        <v>171804.4</v>
      </c>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8"/>
    </row>
    <row r="130" spans="1:87" s="36" customFormat="1" ht="13.5" customHeight="1" x14ac:dyDescent="0.25">
      <c r="A130" s="1"/>
      <c r="B130" s="37">
        <v>7</v>
      </c>
      <c r="C130" s="38">
        <v>346</v>
      </c>
      <c r="D130" s="39" t="s">
        <v>92</v>
      </c>
      <c r="E130" s="40">
        <v>177.69000000000003</v>
      </c>
      <c r="F130" s="41" t="s">
        <v>19</v>
      </c>
      <c r="G130" s="42">
        <v>86773.84</v>
      </c>
      <c r="H130" s="42">
        <v>19037</v>
      </c>
      <c r="I130" s="42">
        <v>0</v>
      </c>
      <c r="J130" s="42">
        <v>3161.04</v>
      </c>
      <c r="K130" s="42">
        <v>0</v>
      </c>
      <c r="L130" s="43">
        <v>3409.88</v>
      </c>
      <c r="M130" s="44">
        <f t="shared" si="5"/>
        <v>3.1291375352980974E-2</v>
      </c>
      <c r="N130" s="45">
        <v>112381.75999999999</v>
      </c>
      <c r="O130" s="45">
        <v>26716.230000000003</v>
      </c>
      <c r="P130" s="46">
        <f t="shared" si="6"/>
        <v>85665.53</v>
      </c>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8"/>
    </row>
    <row r="131" spans="1:87" s="36" customFormat="1" ht="13.5" customHeight="1" x14ac:dyDescent="0.25">
      <c r="A131" s="1"/>
      <c r="B131" s="37">
        <v>7</v>
      </c>
      <c r="C131" s="38">
        <v>358</v>
      </c>
      <c r="D131" s="39" t="s">
        <v>94</v>
      </c>
      <c r="E131" s="40">
        <v>418.90000000000003</v>
      </c>
      <c r="F131" s="41" t="s">
        <v>19</v>
      </c>
      <c r="G131" s="42">
        <v>182121.99</v>
      </c>
      <c r="H131" s="42">
        <v>44205.19</v>
      </c>
      <c r="I131" s="42">
        <v>0</v>
      </c>
      <c r="J131" s="42">
        <v>0</v>
      </c>
      <c r="K131" s="42">
        <v>0</v>
      </c>
      <c r="L131" s="43">
        <v>6789.82</v>
      </c>
      <c r="M131" s="44">
        <f t="shared" si="5"/>
        <v>3.0000020324558455E-2</v>
      </c>
      <c r="N131" s="45">
        <v>233117</v>
      </c>
      <c r="O131" s="45">
        <v>65089.860000000008</v>
      </c>
      <c r="P131" s="46">
        <f t="shared" si="6"/>
        <v>168027.13999999998</v>
      </c>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8"/>
    </row>
    <row r="132" spans="1:87" s="36" customFormat="1" ht="13.5" customHeight="1" x14ac:dyDescent="0.25">
      <c r="A132" s="1"/>
      <c r="B132" s="37">
        <v>7</v>
      </c>
      <c r="C132" s="38">
        <v>361</v>
      </c>
      <c r="D132" s="39" t="s">
        <v>95</v>
      </c>
      <c r="E132" s="40">
        <v>1508.942788284392</v>
      </c>
      <c r="F132" s="41" t="s">
        <v>19</v>
      </c>
      <c r="G132" s="42">
        <v>831949.89</v>
      </c>
      <c r="H132" s="42">
        <v>0</v>
      </c>
      <c r="I132" s="42">
        <v>29671.9</v>
      </c>
      <c r="J132" s="42">
        <v>3340.91</v>
      </c>
      <c r="K132" s="42">
        <v>0</v>
      </c>
      <c r="L132" s="43">
        <v>26609.14</v>
      </c>
      <c r="M132" s="44">
        <f t="shared" si="5"/>
        <v>3.0763338118510775E-2</v>
      </c>
      <c r="N132" s="45">
        <v>891571.84</v>
      </c>
      <c r="O132" s="45">
        <v>7476</v>
      </c>
      <c r="P132" s="46">
        <f t="shared" si="6"/>
        <v>884095.84</v>
      </c>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50"/>
    </row>
    <row r="133" spans="1:87" s="36" customFormat="1" ht="13.5" customHeight="1" x14ac:dyDescent="0.25">
      <c r="A133" s="1"/>
      <c r="B133" s="37">
        <v>7</v>
      </c>
      <c r="C133" s="38">
        <v>376</v>
      </c>
      <c r="D133" s="39" t="s">
        <v>99</v>
      </c>
      <c r="E133" s="40">
        <v>785.0248588765669</v>
      </c>
      <c r="F133" s="41" t="s">
        <v>17</v>
      </c>
      <c r="G133" s="42">
        <v>204722</v>
      </c>
      <c r="H133" s="42">
        <v>0</v>
      </c>
      <c r="I133" s="42">
        <v>57771</v>
      </c>
      <c r="J133" s="42">
        <v>196</v>
      </c>
      <c r="K133" s="42">
        <v>0</v>
      </c>
      <c r="L133" s="43">
        <v>7904.59</v>
      </c>
      <c r="M133" s="44">
        <f t="shared" si="5"/>
        <v>3.009105824758555E-2</v>
      </c>
      <c r="N133" s="45">
        <v>270593.59000000003</v>
      </c>
      <c r="O133" s="45">
        <v>205</v>
      </c>
      <c r="P133" s="46">
        <f t="shared" si="6"/>
        <v>270388.59000000003</v>
      </c>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c r="CH133" s="47"/>
      <c r="CI133" s="48"/>
    </row>
    <row r="134" spans="1:87" s="36" customFormat="1" ht="13.5" customHeight="1" x14ac:dyDescent="0.25">
      <c r="A134" s="1"/>
      <c r="B134" s="37">
        <v>7</v>
      </c>
      <c r="C134" s="38">
        <v>382</v>
      </c>
      <c r="D134" s="39" t="s">
        <v>100</v>
      </c>
      <c r="E134" s="40">
        <v>177.19</v>
      </c>
      <c r="F134" s="41" t="s">
        <v>19</v>
      </c>
      <c r="G134" s="42">
        <v>78540.03</v>
      </c>
      <c r="H134" s="42">
        <v>20147.599999999999</v>
      </c>
      <c r="I134" s="42">
        <v>0</v>
      </c>
      <c r="J134" s="42">
        <v>4621.74</v>
      </c>
      <c r="K134" s="42">
        <v>0</v>
      </c>
      <c r="L134" s="43">
        <v>3191.72</v>
      </c>
      <c r="M134" s="44">
        <f t="shared" si="5"/>
        <v>3.0894777501789043E-2</v>
      </c>
      <c r="N134" s="45">
        <v>106501.09</v>
      </c>
      <c r="O134" s="45">
        <v>27668.13</v>
      </c>
      <c r="P134" s="46">
        <f t="shared" si="6"/>
        <v>78832.959999999992</v>
      </c>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c r="CH134" s="47"/>
      <c r="CI134" s="48"/>
    </row>
    <row r="135" spans="1:87" s="36" customFormat="1" ht="13.5" customHeight="1" x14ac:dyDescent="0.25">
      <c r="A135" s="1"/>
      <c r="B135" s="37">
        <v>7</v>
      </c>
      <c r="C135" s="38">
        <v>389</v>
      </c>
      <c r="D135" s="39" t="s">
        <v>101</v>
      </c>
      <c r="E135" s="40">
        <v>909.4811851830467</v>
      </c>
      <c r="F135" s="41" t="s">
        <v>19</v>
      </c>
      <c r="G135" s="42">
        <v>84335.86</v>
      </c>
      <c r="H135" s="42">
        <v>0</v>
      </c>
      <c r="I135" s="42">
        <v>52633.36</v>
      </c>
      <c r="J135" s="42">
        <v>5725</v>
      </c>
      <c r="K135" s="42">
        <v>0</v>
      </c>
      <c r="L135" s="43">
        <v>5447.99</v>
      </c>
      <c r="M135" s="44">
        <f t="shared" ref="M135:M198" si="7">L135/(N135-L135)</f>
        <v>3.817947216082053E-2</v>
      </c>
      <c r="N135" s="45">
        <v>148142.21</v>
      </c>
      <c r="O135" s="45">
        <v>987</v>
      </c>
      <c r="P135" s="46">
        <f t="shared" ref="P135:P198" si="8">N135-O135</f>
        <v>147155.21</v>
      </c>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49"/>
      <c r="AR135" s="49"/>
      <c r="AS135" s="49"/>
      <c r="AT135" s="49"/>
      <c r="AU135" s="49"/>
      <c r="AV135" s="49"/>
      <c r="AW135" s="49"/>
      <c r="AX135" s="49"/>
      <c r="AY135" s="49"/>
      <c r="AZ135" s="49"/>
      <c r="BA135" s="49"/>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c r="CH135" s="47"/>
      <c r="CI135" s="48"/>
    </row>
    <row r="136" spans="1:87" s="36" customFormat="1" ht="13.5" customHeight="1" x14ac:dyDescent="0.25">
      <c r="A136" s="1"/>
      <c r="B136" s="37">
        <v>7</v>
      </c>
      <c r="C136" s="38">
        <v>434</v>
      </c>
      <c r="D136" s="39" t="s">
        <v>112</v>
      </c>
      <c r="E136" s="40">
        <v>342.03221210120842</v>
      </c>
      <c r="F136" s="41" t="s">
        <v>17</v>
      </c>
      <c r="G136" s="42">
        <v>138185.15</v>
      </c>
      <c r="H136" s="42">
        <v>0</v>
      </c>
      <c r="I136" s="42">
        <v>0</v>
      </c>
      <c r="J136" s="42">
        <v>1904.54</v>
      </c>
      <c r="K136" s="42">
        <v>0</v>
      </c>
      <c r="L136" s="43">
        <v>4240.78</v>
      </c>
      <c r="M136" s="44">
        <f t="shared" si="7"/>
        <v>3.0271892242748198E-2</v>
      </c>
      <c r="N136" s="45">
        <v>144330.47</v>
      </c>
      <c r="O136" s="45">
        <v>0</v>
      </c>
      <c r="P136" s="46">
        <f t="shared" si="8"/>
        <v>144330.47</v>
      </c>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1"/>
      <c r="AR136" s="1"/>
      <c r="AS136" s="1"/>
      <c r="AT136" s="1"/>
      <c r="AU136" s="1"/>
      <c r="AV136" s="1"/>
      <c r="AW136" s="1"/>
      <c r="AX136" s="1"/>
      <c r="AY136" s="1"/>
      <c r="AZ136" s="1"/>
      <c r="BA136" s="1"/>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c r="CH136" s="47"/>
      <c r="CI136" s="48"/>
    </row>
    <row r="137" spans="1:87" s="36" customFormat="1" ht="13.5" customHeight="1" x14ac:dyDescent="0.25">
      <c r="A137" s="1"/>
      <c r="B137" s="37">
        <v>7</v>
      </c>
      <c r="C137" s="38">
        <v>437</v>
      </c>
      <c r="D137" s="39" t="s">
        <v>113</v>
      </c>
      <c r="E137" s="40">
        <v>349.75027864505995</v>
      </c>
      <c r="F137" s="41" t="s">
        <v>17</v>
      </c>
      <c r="G137" s="42">
        <v>217983.63999999998</v>
      </c>
      <c r="H137" s="42">
        <v>0</v>
      </c>
      <c r="I137" s="42">
        <v>0</v>
      </c>
      <c r="J137" s="42">
        <v>1276.17</v>
      </c>
      <c r="K137" s="42">
        <v>0</v>
      </c>
      <c r="L137" s="43">
        <v>6616.24</v>
      </c>
      <c r="M137" s="44">
        <f t="shared" si="7"/>
        <v>3.0175343123758067E-2</v>
      </c>
      <c r="N137" s="45">
        <v>225876.05</v>
      </c>
      <c r="O137" s="45">
        <v>0</v>
      </c>
      <c r="P137" s="46">
        <f t="shared" si="8"/>
        <v>225876.05</v>
      </c>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c r="CH137" s="47"/>
      <c r="CI137" s="48"/>
    </row>
    <row r="138" spans="1:87" s="36" customFormat="1" ht="13.5" customHeight="1" x14ac:dyDescent="0.25">
      <c r="A138" s="1"/>
      <c r="B138" s="37">
        <v>7</v>
      </c>
      <c r="C138" s="38">
        <v>502</v>
      </c>
      <c r="D138" s="39" t="s">
        <v>116</v>
      </c>
      <c r="E138" s="40">
        <v>616.38916703369796</v>
      </c>
      <c r="F138" s="41" t="s">
        <v>17</v>
      </c>
      <c r="G138" s="42">
        <v>249427.62</v>
      </c>
      <c r="H138" s="42">
        <v>30628.05</v>
      </c>
      <c r="I138" s="42">
        <v>0</v>
      </c>
      <c r="J138" s="42">
        <v>8208.73</v>
      </c>
      <c r="K138" s="42">
        <v>0</v>
      </c>
      <c r="L138" s="43">
        <v>8812.11</v>
      </c>
      <c r="M138" s="44">
        <f t="shared" si="7"/>
        <v>3.0569539630977673E-2</v>
      </c>
      <c r="N138" s="45">
        <v>297076.51</v>
      </c>
      <c r="O138" s="45">
        <v>0</v>
      </c>
      <c r="P138" s="46">
        <f t="shared" si="8"/>
        <v>297076.51</v>
      </c>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8"/>
    </row>
    <row r="139" spans="1:87" s="36" customFormat="1" ht="13.5" customHeight="1" x14ac:dyDescent="0.25">
      <c r="A139" s="1"/>
      <c r="B139" s="37">
        <v>7</v>
      </c>
      <c r="C139" s="38">
        <v>503</v>
      </c>
      <c r="D139" s="39" t="s">
        <v>117</v>
      </c>
      <c r="E139" s="40">
        <v>360.0499999999999</v>
      </c>
      <c r="F139" s="41" t="s">
        <v>19</v>
      </c>
      <c r="G139" s="42">
        <v>146186.71</v>
      </c>
      <c r="H139" s="42">
        <v>42682.19</v>
      </c>
      <c r="I139" s="42">
        <v>0</v>
      </c>
      <c r="J139" s="42">
        <v>1910.31</v>
      </c>
      <c r="K139" s="42">
        <v>0</v>
      </c>
      <c r="L139" s="43">
        <v>5761.58</v>
      </c>
      <c r="M139" s="44">
        <f t="shared" si="7"/>
        <v>3.0200250855426016E-2</v>
      </c>
      <c r="N139" s="45">
        <v>196540.79</v>
      </c>
      <c r="O139" s="45">
        <v>62642.149999999994</v>
      </c>
      <c r="P139" s="46">
        <f t="shared" si="8"/>
        <v>133898.64000000001</v>
      </c>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8"/>
    </row>
    <row r="140" spans="1:87" s="36" customFormat="1" ht="13.5" customHeight="1" x14ac:dyDescent="0.25">
      <c r="A140" s="1"/>
      <c r="B140" s="37">
        <v>7</v>
      </c>
      <c r="C140" s="38">
        <v>510</v>
      </c>
      <c r="D140" s="39" t="s">
        <v>119</v>
      </c>
      <c r="E140" s="40">
        <v>476.19514109778987</v>
      </c>
      <c r="F140" s="41" t="s">
        <v>19</v>
      </c>
      <c r="G140" s="42">
        <v>214429</v>
      </c>
      <c r="H140" s="42">
        <v>0</v>
      </c>
      <c r="I140" s="42">
        <v>0</v>
      </c>
      <c r="J140" s="42">
        <v>422.25</v>
      </c>
      <c r="K140" s="42">
        <v>0</v>
      </c>
      <c r="L140" s="43">
        <v>6453.98</v>
      </c>
      <c r="M140" s="44">
        <f t="shared" si="7"/>
        <v>3.0039294628260247E-2</v>
      </c>
      <c r="N140" s="45">
        <v>221305.23</v>
      </c>
      <c r="O140" s="45">
        <v>819</v>
      </c>
      <c r="P140" s="46">
        <f t="shared" si="8"/>
        <v>220486.23</v>
      </c>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48"/>
    </row>
    <row r="141" spans="1:87" s="36" customFormat="1" ht="13.5" customHeight="1" x14ac:dyDescent="0.25">
      <c r="A141" s="1"/>
      <c r="B141" s="37">
        <v>7</v>
      </c>
      <c r="C141" s="38">
        <v>531</v>
      </c>
      <c r="D141" s="39" t="s">
        <v>127</v>
      </c>
      <c r="E141" s="40">
        <v>2067.38</v>
      </c>
      <c r="F141" s="41" t="s">
        <v>17</v>
      </c>
      <c r="G141" s="42">
        <v>765305.48</v>
      </c>
      <c r="H141" s="42">
        <v>0</v>
      </c>
      <c r="I141" s="42">
        <v>36050.15</v>
      </c>
      <c r="J141" s="42">
        <v>29394.59</v>
      </c>
      <c r="K141" s="42">
        <v>45.91</v>
      </c>
      <c r="L141" s="43">
        <v>25734.35</v>
      </c>
      <c r="M141" s="44">
        <f t="shared" si="7"/>
        <v>3.0975529459916957E-2</v>
      </c>
      <c r="N141" s="45">
        <v>856530.48</v>
      </c>
      <c r="O141" s="45">
        <v>6929.0499999999993</v>
      </c>
      <c r="P141" s="46">
        <f t="shared" si="8"/>
        <v>849601.42999999993</v>
      </c>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8"/>
    </row>
    <row r="142" spans="1:87" s="36" customFormat="1" ht="13.5" customHeight="1" x14ac:dyDescent="0.25">
      <c r="A142" s="1"/>
      <c r="B142" s="37">
        <v>7</v>
      </c>
      <c r="C142" s="38">
        <v>550</v>
      </c>
      <c r="D142" s="39" t="s">
        <v>132</v>
      </c>
      <c r="E142" s="40">
        <v>277.95981427587719</v>
      </c>
      <c r="F142" s="41" t="s">
        <v>19</v>
      </c>
      <c r="G142" s="42">
        <v>0</v>
      </c>
      <c r="H142" s="42">
        <v>0</v>
      </c>
      <c r="I142" s="42">
        <v>129274.35</v>
      </c>
      <c r="J142" s="42">
        <v>1941.44</v>
      </c>
      <c r="K142" s="42">
        <v>0</v>
      </c>
      <c r="L142" s="43">
        <v>3975.3</v>
      </c>
      <c r="M142" s="44">
        <f t="shared" si="7"/>
        <v>3.0295896553303531E-2</v>
      </c>
      <c r="N142" s="45">
        <v>135191.09</v>
      </c>
      <c r="O142" s="45">
        <v>0</v>
      </c>
      <c r="P142" s="46">
        <f t="shared" si="8"/>
        <v>135191.09</v>
      </c>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8"/>
    </row>
    <row r="143" spans="1:87" s="36" customFormat="1" ht="13.5" customHeight="1" x14ac:dyDescent="0.25">
      <c r="A143" s="1"/>
      <c r="B143" s="37">
        <v>7</v>
      </c>
      <c r="C143" s="38">
        <v>551</v>
      </c>
      <c r="D143" s="39" t="s">
        <v>133</v>
      </c>
      <c r="E143" s="40">
        <v>165.07</v>
      </c>
      <c r="F143" s="41" t="s">
        <v>19</v>
      </c>
      <c r="G143" s="42">
        <v>75359.58</v>
      </c>
      <c r="H143" s="42">
        <v>0</v>
      </c>
      <c r="I143" s="42">
        <v>5806.89</v>
      </c>
      <c r="J143" s="42">
        <v>2725.68</v>
      </c>
      <c r="K143" s="42">
        <v>43.68</v>
      </c>
      <c r="L143" s="43">
        <v>2689.6</v>
      </c>
      <c r="M143" s="44">
        <f t="shared" si="7"/>
        <v>3.2043526584534882E-2</v>
      </c>
      <c r="N143" s="45">
        <v>86625.43</v>
      </c>
      <c r="O143" s="45">
        <v>246</v>
      </c>
      <c r="P143" s="46">
        <f t="shared" si="8"/>
        <v>86379.43</v>
      </c>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48"/>
    </row>
    <row r="144" spans="1:87" s="36" customFormat="1" ht="13.5" customHeight="1" x14ac:dyDescent="0.25">
      <c r="A144" s="1"/>
      <c r="B144" s="37">
        <v>7</v>
      </c>
      <c r="C144" s="38">
        <v>555</v>
      </c>
      <c r="D144" s="39" t="s">
        <v>135</v>
      </c>
      <c r="E144" s="40">
        <v>705.82</v>
      </c>
      <c r="F144" s="41" t="s">
        <v>17</v>
      </c>
      <c r="G144" s="42">
        <v>326828.11</v>
      </c>
      <c r="H144" s="42">
        <v>0</v>
      </c>
      <c r="I144" s="42">
        <v>98473.75</v>
      </c>
      <c r="J144" s="42">
        <v>23864.21</v>
      </c>
      <c r="K144" s="42">
        <v>2376.0700000000002</v>
      </c>
      <c r="L144" s="43">
        <v>16052.65</v>
      </c>
      <c r="M144" s="44">
        <f t="shared" si="7"/>
        <v>3.5550724014374389E-2</v>
      </c>
      <c r="N144" s="45">
        <v>467594.79</v>
      </c>
      <c r="O144" s="45">
        <v>774.21</v>
      </c>
      <c r="P144" s="46">
        <f t="shared" si="8"/>
        <v>466820.57999999996</v>
      </c>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8"/>
    </row>
    <row r="145" spans="1:87" s="36" customFormat="1" ht="13.5" customHeight="1" x14ac:dyDescent="0.25">
      <c r="A145" s="1"/>
      <c r="B145" s="37">
        <v>7</v>
      </c>
      <c r="C145" s="38">
        <v>556</v>
      </c>
      <c r="D145" s="39" t="s">
        <v>136</v>
      </c>
      <c r="E145" s="40">
        <v>399.46326028334249</v>
      </c>
      <c r="F145" s="41" t="s">
        <v>19</v>
      </c>
      <c r="G145" s="42">
        <v>140491.25</v>
      </c>
      <c r="H145" s="42">
        <v>469.29</v>
      </c>
      <c r="I145" s="42">
        <v>6914.09</v>
      </c>
      <c r="J145" s="42">
        <v>3677.95</v>
      </c>
      <c r="K145" s="42">
        <v>0</v>
      </c>
      <c r="L145" s="43">
        <v>4756.5600000000004</v>
      </c>
      <c r="M145" s="44">
        <f t="shared" si="7"/>
        <v>3.138554289211045E-2</v>
      </c>
      <c r="N145" s="45">
        <v>156309.14000000001</v>
      </c>
      <c r="O145" s="45">
        <v>427</v>
      </c>
      <c r="P145" s="46">
        <f t="shared" si="8"/>
        <v>155882.14000000001</v>
      </c>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35"/>
    </row>
    <row r="146" spans="1:87" s="36" customFormat="1" ht="13.5" customHeight="1" x14ac:dyDescent="0.25">
      <c r="A146" s="1"/>
      <c r="B146" s="37">
        <v>7</v>
      </c>
      <c r="C146" s="38">
        <v>558</v>
      </c>
      <c r="D146" s="39" t="s">
        <v>137</v>
      </c>
      <c r="E146" s="40">
        <v>305.78979646739623</v>
      </c>
      <c r="F146" s="41" t="s">
        <v>17</v>
      </c>
      <c r="G146" s="42">
        <v>150297.57999999999</v>
      </c>
      <c r="H146" s="42">
        <v>0</v>
      </c>
      <c r="I146" s="42">
        <v>10176.49</v>
      </c>
      <c r="J146" s="42">
        <v>0</v>
      </c>
      <c r="K146" s="42">
        <v>0</v>
      </c>
      <c r="L146" s="43">
        <v>4814.22</v>
      </c>
      <c r="M146" s="44">
        <f t="shared" si="7"/>
        <v>2.9999986913773671E-2</v>
      </c>
      <c r="N146" s="45">
        <v>165288.29</v>
      </c>
      <c r="O146" s="45">
        <v>22408.99</v>
      </c>
      <c r="P146" s="46">
        <f t="shared" si="8"/>
        <v>142879.30000000002</v>
      </c>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8"/>
    </row>
    <row r="147" spans="1:87" s="36" customFormat="1" ht="13.5" customHeight="1" x14ac:dyDescent="0.25">
      <c r="A147" s="1"/>
      <c r="B147" s="37">
        <v>7</v>
      </c>
      <c r="C147" s="38">
        <v>600</v>
      </c>
      <c r="D147" s="39" t="s">
        <v>141</v>
      </c>
      <c r="E147" s="40">
        <v>741.18</v>
      </c>
      <c r="F147" s="41" t="s">
        <v>17</v>
      </c>
      <c r="G147" s="42">
        <v>171325.22</v>
      </c>
      <c r="H147" s="42">
        <v>44543.1</v>
      </c>
      <c r="I147" s="42">
        <v>1996.73</v>
      </c>
      <c r="J147" s="42">
        <v>12404.349999999999</v>
      </c>
      <c r="K147" s="42">
        <v>1243.8699999999999</v>
      </c>
      <c r="L147" s="43">
        <v>7346.88</v>
      </c>
      <c r="M147" s="44">
        <f t="shared" si="7"/>
        <v>3.1734163661547347E-2</v>
      </c>
      <c r="N147" s="45">
        <v>238860.15</v>
      </c>
      <c r="O147" s="45">
        <v>10</v>
      </c>
      <c r="P147" s="46">
        <f t="shared" si="8"/>
        <v>238850.15</v>
      </c>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49"/>
      <c r="AR147" s="49"/>
      <c r="AS147" s="49"/>
      <c r="AT147" s="49"/>
      <c r="AU147" s="49"/>
      <c r="AV147" s="49"/>
      <c r="AW147" s="49"/>
      <c r="AX147" s="49"/>
      <c r="AY147" s="49"/>
      <c r="AZ147" s="49"/>
      <c r="BA147" s="49"/>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48"/>
    </row>
    <row r="148" spans="1:87" s="36" customFormat="1" ht="13.5" customHeight="1" x14ac:dyDescent="0.25">
      <c r="A148" s="1"/>
      <c r="B148" s="37">
        <v>7</v>
      </c>
      <c r="C148" s="38">
        <v>604</v>
      </c>
      <c r="D148" s="39" t="s">
        <v>145</v>
      </c>
      <c r="E148" s="40">
        <v>663.01441323913355</v>
      </c>
      <c r="F148" s="41" t="s">
        <v>17</v>
      </c>
      <c r="G148" s="42">
        <v>189809.41999999998</v>
      </c>
      <c r="H148" s="42">
        <v>0</v>
      </c>
      <c r="I148" s="42">
        <v>17659.3</v>
      </c>
      <c r="J148" s="42">
        <v>3393.21</v>
      </c>
      <c r="K148" s="42">
        <v>969.81</v>
      </c>
      <c r="L148" s="43">
        <v>6817.79</v>
      </c>
      <c r="M148" s="44">
        <f t="shared" si="7"/>
        <v>3.2184931304440022E-2</v>
      </c>
      <c r="N148" s="45">
        <v>218649.53</v>
      </c>
      <c r="O148" s="45">
        <v>40098.400000000001</v>
      </c>
      <c r="P148" s="46">
        <f t="shared" si="8"/>
        <v>178551.13</v>
      </c>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1"/>
      <c r="AR148" s="1"/>
      <c r="AS148" s="1"/>
      <c r="AT148" s="1"/>
      <c r="AU148" s="1"/>
      <c r="AV148" s="1"/>
      <c r="AW148" s="1"/>
      <c r="AX148" s="1"/>
      <c r="AY148" s="1"/>
      <c r="AZ148" s="1"/>
      <c r="BA148" s="1"/>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8"/>
    </row>
    <row r="149" spans="1:87" s="36" customFormat="1" ht="13.5" customHeight="1" x14ac:dyDescent="0.25">
      <c r="A149" s="1"/>
      <c r="B149" s="37">
        <v>7</v>
      </c>
      <c r="C149" s="38">
        <v>612</v>
      </c>
      <c r="D149" s="39" t="s">
        <v>150</v>
      </c>
      <c r="E149" s="40">
        <v>535.02449710035819</v>
      </c>
      <c r="F149" s="41" t="s">
        <v>17</v>
      </c>
      <c r="G149" s="42">
        <v>128036.61</v>
      </c>
      <c r="H149" s="42">
        <v>17713.11</v>
      </c>
      <c r="I149" s="42">
        <v>38905.08</v>
      </c>
      <c r="J149" s="42">
        <v>2850.05</v>
      </c>
      <c r="K149" s="42">
        <v>4556.78</v>
      </c>
      <c r="L149" s="43">
        <v>9248.82</v>
      </c>
      <c r="M149" s="44">
        <f t="shared" si="7"/>
        <v>4.8155480092509889E-2</v>
      </c>
      <c r="N149" s="45">
        <v>201310.45</v>
      </c>
      <c r="O149" s="45">
        <v>1285.3399999999999</v>
      </c>
      <c r="P149" s="46">
        <f t="shared" si="8"/>
        <v>200025.11000000002</v>
      </c>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8"/>
    </row>
    <row r="150" spans="1:87" s="36" customFormat="1" ht="13.5" customHeight="1" x14ac:dyDescent="0.25">
      <c r="A150" s="1"/>
      <c r="B150" s="37">
        <v>7</v>
      </c>
      <c r="C150" s="38">
        <v>711</v>
      </c>
      <c r="D150" s="39" t="s">
        <v>170</v>
      </c>
      <c r="E150" s="40">
        <v>383.03000000000003</v>
      </c>
      <c r="F150" s="41" t="s">
        <v>19</v>
      </c>
      <c r="G150" s="42">
        <v>92156.26</v>
      </c>
      <c r="H150" s="42">
        <v>808.78</v>
      </c>
      <c r="I150" s="42">
        <v>95343.12</v>
      </c>
      <c r="J150" s="42">
        <v>1368.84</v>
      </c>
      <c r="K150" s="42">
        <v>5449.62</v>
      </c>
      <c r="L150" s="43">
        <v>9740.16</v>
      </c>
      <c r="M150" s="44">
        <f t="shared" si="7"/>
        <v>4.9917125607977016E-2</v>
      </c>
      <c r="N150" s="45">
        <v>204866.78</v>
      </c>
      <c r="O150" s="45">
        <v>25071.68</v>
      </c>
      <c r="P150" s="46">
        <f t="shared" si="8"/>
        <v>179795.1</v>
      </c>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8"/>
    </row>
    <row r="151" spans="1:87" s="36" customFormat="1" ht="13.5" customHeight="1" x14ac:dyDescent="0.25">
      <c r="A151" s="1"/>
      <c r="B151" s="37">
        <v>7</v>
      </c>
      <c r="C151" s="38">
        <v>712</v>
      </c>
      <c r="D151" s="39" t="s">
        <v>171</v>
      </c>
      <c r="E151" s="40">
        <v>577.44136596925159</v>
      </c>
      <c r="F151" s="41" t="s">
        <v>17</v>
      </c>
      <c r="G151" s="42">
        <v>219141.07</v>
      </c>
      <c r="H151" s="42">
        <v>49206.06</v>
      </c>
      <c r="I151" s="42">
        <v>0</v>
      </c>
      <c r="J151" s="42">
        <v>504.51</v>
      </c>
      <c r="K151" s="42">
        <v>0</v>
      </c>
      <c r="L151" s="43">
        <v>8094.1</v>
      </c>
      <c r="M151" s="44">
        <f t="shared" si="7"/>
        <v>3.0106195372287852E-2</v>
      </c>
      <c r="N151" s="45">
        <v>276945.74</v>
      </c>
      <c r="O151" s="45">
        <v>0</v>
      </c>
      <c r="P151" s="46">
        <f t="shared" si="8"/>
        <v>276945.74</v>
      </c>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c r="CH151" s="47"/>
      <c r="CI151" s="48"/>
    </row>
    <row r="152" spans="1:87" s="36" customFormat="1" ht="13.5" customHeight="1" x14ac:dyDescent="0.25">
      <c r="A152" s="1"/>
      <c r="B152" s="37">
        <v>7</v>
      </c>
      <c r="C152" s="38">
        <v>718</v>
      </c>
      <c r="D152" s="39" t="s">
        <v>173</v>
      </c>
      <c r="E152" s="40">
        <v>41.596316531073334</v>
      </c>
      <c r="F152" s="41" t="s">
        <v>17</v>
      </c>
      <c r="G152" s="42">
        <v>20222.25</v>
      </c>
      <c r="H152" s="42">
        <v>0</v>
      </c>
      <c r="I152" s="42">
        <v>0</v>
      </c>
      <c r="J152" s="42">
        <v>200</v>
      </c>
      <c r="K152" s="42">
        <v>67.06</v>
      </c>
      <c r="L152" s="43">
        <v>649.11</v>
      </c>
      <c r="M152" s="44">
        <f t="shared" si="7"/>
        <v>3.1680422620381073E-2</v>
      </c>
      <c r="N152" s="45">
        <v>21138.42</v>
      </c>
      <c r="O152" s="45">
        <v>0</v>
      </c>
      <c r="P152" s="46">
        <f t="shared" si="8"/>
        <v>21138.42</v>
      </c>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35"/>
    </row>
    <row r="153" spans="1:87" s="36" customFormat="1" ht="13.5" customHeight="1" x14ac:dyDescent="0.25">
      <c r="A153" s="1"/>
      <c r="B153" s="37">
        <v>7</v>
      </c>
      <c r="C153" s="38">
        <v>736</v>
      </c>
      <c r="D153" s="39" t="s">
        <v>176</v>
      </c>
      <c r="E153" s="40">
        <v>139.26018147577855</v>
      </c>
      <c r="F153" s="41" t="s">
        <v>19</v>
      </c>
      <c r="G153" s="42">
        <v>47616.480000000003</v>
      </c>
      <c r="H153" s="42">
        <v>0</v>
      </c>
      <c r="I153" s="42">
        <v>0</v>
      </c>
      <c r="J153" s="42">
        <v>1804.9499999999998</v>
      </c>
      <c r="K153" s="42">
        <v>0</v>
      </c>
      <c r="L153" s="43">
        <v>1518.74</v>
      </c>
      <c r="M153" s="44">
        <f t="shared" si="7"/>
        <v>3.0730393677398649E-2</v>
      </c>
      <c r="N153" s="45">
        <v>50940.17</v>
      </c>
      <c r="O153" s="45">
        <v>0</v>
      </c>
      <c r="P153" s="46">
        <f t="shared" si="8"/>
        <v>50940.17</v>
      </c>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49"/>
      <c r="AR153" s="49"/>
      <c r="AS153" s="49"/>
      <c r="AT153" s="49"/>
      <c r="AU153" s="49"/>
      <c r="AV153" s="49"/>
      <c r="AW153" s="49"/>
      <c r="AX153" s="49"/>
      <c r="AY153" s="49"/>
      <c r="AZ153" s="49"/>
      <c r="BA153" s="49"/>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c r="CH153" s="47"/>
      <c r="CI153" s="48"/>
    </row>
    <row r="154" spans="1:87" s="36" customFormat="1" ht="13.5" customHeight="1" x14ac:dyDescent="0.25">
      <c r="A154" s="1"/>
      <c r="B154" s="37">
        <v>7</v>
      </c>
      <c r="C154" s="38">
        <v>757</v>
      </c>
      <c r="D154" s="39" t="s">
        <v>181</v>
      </c>
      <c r="E154" s="40">
        <v>451.19999999999993</v>
      </c>
      <c r="F154" s="41" t="s">
        <v>17</v>
      </c>
      <c r="G154" s="42">
        <v>202263.58</v>
      </c>
      <c r="H154" s="42">
        <v>81158.789999999994</v>
      </c>
      <c r="I154" s="42">
        <v>1368.83</v>
      </c>
      <c r="J154" s="42">
        <v>4070.34</v>
      </c>
      <c r="K154" s="42">
        <v>0</v>
      </c>
      <c r="L154" s="43">
        <v>8833.44</v>
      </c>
      <c r="M154" s="44">
        <f t="shared" si="7"/>
        <v>3.0580187310501775E-2</v>
      </c>
      <c r="N154" s="45">
        <v>297694.98</v>
      </c>
      <c r="O154" s="45">
        <v>55134</v>
      </c>
      <c r="P154" s="46">
        <f t="shared" si="8"/>
        <v>242560.97999999998</v>
      </c>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8"/>
    </row>
    <row r="155" spans="1:87" s="36" customFormat="1" ht="13.5" customHeight="1" x14ac:dyDescent="0.25">
      <c r="A155" s="1"/>
      <c r="B155" s="37">
        <v>7</v>
      </c>
      <c r="C155" s="38">
        <v>786</v>
      </c>
      <c r="D155" s="39" t="s">
        <v>190</v>
      </c>
      <c r="E155" s="40">
        <v>3074.88</v>
      </c>
      <c r="F155" s="41" t="s">
        <v>19</v>
      </c>
      <c r="G155" s="42">
        <v>962163.91</v>
      </c>
      <c r="H155" s="42">
        <v>184917</v>
      </c>
      <c r="I155" s="42">
        <v>266885.18</v>
      </c>
      <c r="J155" s="42">
        <v>23269.68</v>
      </c>
      <c r="K155" s="42">
        <v>51622.14</v>
      </c>
      <c r="L155" s="43">
        <v>53248.75</v>
      </c>
      <c r="M155" s="44">
        <f t="shared" si="7"/>
        <v>3.5764829969570436E-2</v>
      </c>
      <c r="N155" s="45">
        <v>1542106.66</v>
      </c>
      <c r="O155" s="45">
        <v>369767.38</v>
      </c>
      <c r="P155" s="46">
        <f t="shared" si="8"/>
        <v>1172339.2799999998</v>
      </c>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1"/>
      <c r="AR155" s="1"/>
      <c r="AS155" s="1"/>
      <c r="AT155" s="1"/>
      <c r="AU155" s="1"/>
      <c r="AV155" s="1"/>
      <c r="AW155" s="1"/>
      <c r="AX155" s="1"/>
      <c r="AY155" s="1"/>
      <c r="AZ155" s="1"/>
      <c r="BA155" s="1"/>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c r="CH155" s="47"/>
      <c r="CI155" s="48"/>
    </row>
    <row r="156" spans="1:87" s="36" customFormat="1" ht="13.5" customHeight="1" x14ac:dyDescent="0.25">
      <c r="A156" s="1"/>
      <c r="B156" s="37">
        <v>7</v>
      </c>
      <c r="C156" s="38">
        <v>854</v>
      </c>
      <c r="D156" s="39" t="s">
        <v>213</v>
      </c>
      <c r="E156" s="40">
        <v>831.67</v>
      </c>
      <c r="F156" s="41" t="s">
        <v>17</v>
      </c>
      <c r="G156" s="42">
        <v>367458.02</v>
      </c>
      <c r="H156" s="42">
        <v>71953.429999999993</v>
      </c>
      <c r="I156" s="42">
        <v>0</v>
      </c>
      <c r="J156" s="42">
        <v>31652.639999999999</v>
      </c>
      <c r="K156" s="42">
        <v>0</v>
      </c>
      <c r="L156" s="43">
        <v>14764.98</v>
      </c>
      <c r="M156" s="44">
        <f t="shared" si="7"/>
        <v>3.1343887834880388E-2</v>
      </c>
      <c r="N156" s="45">
        <v>485829.07</v>
      </c>
      <c r="O156" s="45">
        <v>31273.13</v>
      </c>
      <c r="P156" s="46">
        <f t="shared" si="8"/>
        <v>454555.94</v>
      </c>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c r="CH156" s="47"/>
      <c r="CI156" s="48"/>
    </row>
    <row r="157" spans="1:87" s="36" customFormat="1" ht="13.5" customHeight="1" x14ac:dyDescent="0.25">
      <c r="A157" s="1"/>
      <c r="B157" s="37">
        <v>7</v>
      </c>
      <c r="C157" s="38">
        <v>855</v>
      </c>
      <c r="D157" s="39" t="s">
        <v>214</v>
      </c>
      <c r="E157" s="40">
        <v>235.38</v>
      </c>
      <c r="F157" s="41" t="s">
        <v>17</v>
      </c>
      <c r="G157" s="42">
        <v>124183.51</v>
      </c>
      <c r="H157" s="42">
        <v>0</v>
      </c>
      <c r="I157" s="42">
        <v>0</v>
      </c>
      <c r="J157" s="42">
        <v>2149.11</v>
      </c>
      <c r="K157" s="42">
        <v>0</v>
      </c>
      <c r="L157" s="43">
        <v>3832.96</v>
      </c>
      <c r="M157" s="44">
        <f t="shared" si="7"/>
        <v>3.0340224084642591E-2</v>
      </c>
      <c r="N157" s="45">
        <v>130165.58</v>
      </c>
      <c r="O157" s="45">
        <v>8084</v>
      </c>
      <c r="P157" s="46">
        <f t="shared" si="8"/>
        <v>122081.58</v>
      </c>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c r="CH157" s="47"/>
      <c r="CI157" s="48"/>
    </row>
    <row r="158" spans="1:87" s="36" customFormat="1" ht="13.5" customHeight="1" x14ac:dyDescent="0.25">
      <c r="A158" s="1"/>
      <c r="B158" s="37">
        <v>7</v>
      </c>
      <c r="C158" s="38">
        <v>862</v>
      </c>
      <c r="D158" s="39" t="s">
        <v>215</v>
      </c>
      <c r="E158" s="40">
        <v>13.661113692780718</v>
      </c>
      <c r="F158" s="41" t="s">
        <v>19</v>
      </c>
      <c r="G158" s="42">
        <v>9699.6</v>
      </c>
      <c r="H158" s="42">
        <v>0</v>
      </c>
      <c r="I158" s="42">
        <v>0</v>
      </c>
      <c r="J158" s="42">
        <v>275</v>
      </c>
      <c r="K158" s="42">
        <v>0</v>
      </c>
      <c r="L158" s="43">
        <v>304.74</v>
      </c>
      <c r="M158" s="44">
        <f t="shared" si="7"/>
        <v>3.0551601066709441E-2</v>
      </c>
      <c r="N158" s="45">
        <v>10279.34</v>
      </c>
      <c r="O158" s="45">
        <v>7583.34</v>
      </c>
      <c r="P158" s="46">
        <f t="shared" si="8"/>
        <v>2696</v>
      </c>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c r="CH158" s="47"/>
      <c r="CI158" s="48"/>
    </row>
    <row r="159" spans="1:87" s="36" customFormat="1" ht="13.5" customHeight="1" x14ac:dyDescent="0.25">
      <c r="A159" s="1"/>
      <c r="B159" s="37">
        <v>7</v>
      </c>
      <c r="C159" s="38">
        <v>958</v>
      </c>
      <c r="D159" s="39" t="s">
        <v>241</v>
      </c>
      <c r="E159" s="40">
        <v>546.78810980277444</v>
      </c>
      <c r="F159" s="41" t="s">
        <v>19</v>
      </c>
      <c r="G159" s="42">
        <v>134179.09</v>
      </c>
      <c r="H159" s="42">
        <v>0</v>
      </c>
      <c r="I159" s="42">
        <v>0</v>
      </c>
      <c r="J159" s="42">
        <v>1723.43</v>
      </c>
      <c r="K159" s="42">
        <v>175.47</v>
      </c>
      <c r="L159" s="43">
        <v>4140.68</v>
      </c>
      <c r="M159" s="44">
        <f t="shared" si="7"/>
        <v>3.042872693813305E-2</v>
      </c>
      <c r="N159" s="45">
        <v>140218.67000000001</v>
      </c>
      <c r="O159" s="45">
        <v>354.28</v>
      </c>
      <c r="P159" s="46">
        <f t="shared" si="8"/>
        <v>139864.39000000001</v>
      </c>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c r="CG159" s="47"/>
      <c r="CH159" s="47"/>
      <c r="CI159" s="48"/>
    </row>
    <row r="160" spans="1:87" s="36" customFormat="1" ht="13.5" customHeight="1" x14ac:dyDescent="0.25">
      <c r="A160" s="1"/>
      <c r="B160" s="37">
        <v>7</v>
      </c>
      <c r="C160" s="38">
        <v>967</v>
      </c>
      <c r="D160" s="39" t="s">
        <v>243</v>
      </c>
      <c r="E160" s="40">
        <v>164.34925526629246</v>
      </c>
      <c r="F160" s="41" t="s">
        <v>19</v>
      </c>
      <c r="G160" s="42">
        <v>71482.28</v>
      </c>
      <c r="H160" s="42">
        <v>0</v>
      </c>
      <c r="I160" s="42">
        <v>0</v>
      </c>
      <c r="J160" s="42">
        <v>1246.6599999999999</v>
      </c>
      <c r="K160" s="42">
        <v>1587.16</v>
      </c>
      <c r="L160" s="43">
        <v>3715.81</v>
      </c>
      <c r="M160" s="44">
        <f t="shared" si="7"/>
        <v>5.0000067280172124E-2</v>
      </c>
      <c r="N160" s="45">
        <v>78031.91</v>
      </c>
      <c r="O160" s="45">
        <v>0</v>
      </c>
      <c r="P160" s="46">
        <f t="shared" si="8"/>
        <v>78031.91</v>
      </c>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c r="CH160" s="47"/>
      <c r="CI160" s="48"/>
    </row>
    <row r="161" spans="1:87" s="36" customFormat="1" ht="13.5" customHeight="1" x14ac:dyDescent="0.25">
      <c r="A161" s="1"/>
      <c r="B161" s="37">
        <v>7</v>
      </c>
      <c r="C161" s="38">
        <v>971</v>
      </c>
      <c r="D161" s="39" t="s">
        <v>246</v>
      </c>
      <c r="E161" s="40">
        <v>998.46</v>
      </c>
      <c r="F161" s="41" t="s">
        <v>19</v>
      </c>
      <c r="G161" s="42">
        <v>318430.52999999997</v>
      </c>
      <c r="H161" s="42">
        <v>161949.12</v>
      </c>
      <c r="I161" s="42">
        <v>17160.329999999998</v>
      </c>
      <c r="J161" s="42">
        <v>1136.81</v>
      </c>
      <c r="K161" s="42">
        <v>66.52</v>
      </c>
      <c r="L161" s="43">
        <v>15381.96</v>
      </c>
      <c r="M161" s="44">
        <f t="shared" si="7"/>
        <v>3.0841436249039608E-2</v>
      </c>
      <c r="N161" s="45">
        <v>514125.27</v>
      </c>
      <c r="O161" s="45">
        <v>183938.21</v>
      </c>
      <c r="P161" s="46">
        <f t="shared" si="8"/>
        <v>330187.06000000006</v>
      </c>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8"/>
    </row>
    <row r="162" spans="1:87" s="36" customFormat="1" ht="13.5" customHeight="1" x14ac:dyDescent="0.25">
      <c r="A162" s="1"/>
      <c r="B162" s="37">
        <v>7</v>
      </c>
      <c r="C162" s="38">
        <v>975</v>
      </c>
      <c r="D162" s="39" t="s">
        <v>249</v>
      </c>
      <c r="E162" s="40">
        <v>44.57792750117175</v>
      </c>
      <c r="F162" s="41" t="s">
        <v>17</v>
      </c>
      <c r="G162" s="42">
        <v>12479.61</v>
      </c>
      <c r="H162" s="42">
        <v>10678.9</v>
      </c>
      <c r="I162" s="42">
        <v>3024.45</v>
      </c>
      <c r="J162" s="42">
        <v>0</v>
      </c>
      <c r="K162" s="42">
        <v>798.33</v>
      </c>
      <c r="L162" s="43">
        <v>1135.49</v>
      </c>
      <c r="M162" s="44">
        <f t="shared" si="7"/>
        <v>4.208434807972488E-2</v>
      </c>
      <c r="N162" s="45">
        <v>28116.78</v>
      </c>
      <c r="O162" s="45">
        <v>0</v>
      </c>
      <c r="P162" s="46">
        <f t="shared" si="8"/>
        <v>28116.78</v>
      </c>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c r="CH162" s="47"/>
      <c r="CI162" s="48"/>
    </row>
    <row r="163" spans="1:87" s="36" customFormat="1" ht="13.5" customHeight="1" x14ac:dyDescent="0.25">
      <c r="A163" s="1"/>
      <c r="B163" s="37">
        <v>7</v>
      </c>
      <c r="C163" s="38">
        <v>976</v>
      </c>
      <c r="D163" s="39" t="s">
        <v>250</v>
      </c>
      <c r="E163" s="40">
        <v>26.241426249095088</v>
      </c>
      <c r="F163" s="41" t="s">
        <v>17</v>
      </c>
      <c r="G163" s="42">
        <v>17196.75</v>
      </c>
      <c r="H163" s="42">
        <v>0</v>
      </c>
      <c r="I163" s="42">
        <v>529.83000000000004</v>
      </c>
      <c r="J163" s="42">
        <v>135</v>
      </c>
      <c r="K163" s="42">
        <v>182.43</v>
      </c>
      <c r="L163" s="43">
        <v>902.2</v>
      </c>
      <c r="M163" s="44">
        <f t="shared" si="7"/>
        <v>4.9999972289973243E-2</v>
      </c>
      <c r="N163" s="45">
        <v>18946.21</v>
      </c>
      <c r="O163" s="45">
        <v>0</v>
      </c>
      <c r="P163" s="46">
        <f t="shared" si="8"/>
        <v>18946.21</v>
      </c>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50"/>
    </row>
    <row r="164" spans="1:87" s="36" customFormat="1" ht="13.5" customHeight="1" x14ac:dyDescent="0.25">
      <c r="A164" s="1"/>
      <c r="B164" s="37">
        <v>7</v>
      </c>
      <c r="C164" s="38">
        <v>977</v>
      </c>
      <c r="D164" s="39" t="s">
        <v>251</v>
      </c>
      <c r="E164" s="40">
        <v>38.56595987754006</v>
      </c>
      <c r="F164" s="41" t="s">
        <v>17</v>
      </c>
      <c r="G164" s="42">
        <v>30186.880000000001</v>
      </c>
      <c r="H164" s="42">
        <v>0</v>
      </c>
      <c r="I164" s="42">
        <v>0</v>
      </c>
      <c r="J164" s="42">
        <v>0</v>
      </c>
      <c r="K164" s="42">
        <v>0</v>
      </c>
      <c r="L164" s="43">
        <v>905.61</v>
      </c>
      <c r="M164" s="44">
        <f t="shared" si="7"/>
        <v>3.0000119257107723E-2</v>
      </c>
      <c r="N164" s="45">
        <v>31092.49</v>
      </c>
      <c r="O164" s="45">
        <v>0</v>
      </c>
      <c r="P164" s="46">
        <f t="shared" si="8"/>
        <v>31092.49</v>
      </c>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49"/>
      <c r="AR164" s="49"/>
      <c r="AS164" s="49"/>
      <c r="AT164" s="49"/>
      <c r="AU164" s="49"/>
      <c r="AV164" s="49"/>
      <c r="AW164" s="49"/>
      <c r="AX164" s="49"/>
      <c r="AY164" s="49"/>
      <c r="AZ164" s="49"/>
      <c r="BA164" s="49"/>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c r="CH164" s="47"/>
      <c r="CI164" s="48"/>
    </row>
    <row r="165" spans="1:87" s="36" customFormat="1" ht="13.5" customHeight="1" x14ac:dyDescent="0.25">
      <c r="A165" s="1"/>
      <c r="B165" s="37">
        <v>7</v>
      </c>
      <c r="C165" s="38">
        <v>981</v>
      </c>
      <c r="D165" s="39" t="s">
        <v>254</v>
      </c>
      <c r="E165" s="40">
        <v>106.73027607099695</v>
      </c>
      <c r="F165" s="41" t="s">
        <v>19</v>
      </c>
      <c r="G165" s="42">
        <v>116520.78</v>
      </c>
      <c r="H165" s="42">
        <v>0</v>
      </c>
      <c r="I165" s="42">
        <v>48148.86</v>
      </c>
      <c r="J165" s="42">
        <v>0</v>
      </c>
      <c r="K165" s="42">
        <v>2813.55</v>
      </c>
      <c r="L165" s="43">
        <v>8374.16</v>
      </c>
      <c r="M165" s="44">
        <f t="shared" si="7"/>
        <v>5.0000002985374235E-2</v>
      </c>
      <c r="N165" s="45">
        <v>175857.35</v>
      </c>
      <c r="O165" s="45">
        <v>0</v>
      </c>
      <c r="P165" s="46">
        <f t="shared" si="8"/>
        <v>175857.35</v>
      </c>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8"/>
    </row>
    <row r="166" spans="1:87" s="36" customFormat="1" ht="13.5" customHeight="1" x14ac:dyDescent="0.25">
      <c r="A166" s="1"/>
      <c r="B166" s="37">
        <v>7</v>
      </c>
      <c r="C166" s="38">
        <v>983</v>
      </c>
      <c r="D166" s="39" t="s">
        <v>256</v>
      </c>
      <c r="E166" s="40">
        <v>130.98756795566317</v>
      </c>
      <c r="F166" s="41" t="s">
        <v>19</v>
      </c>
      <c r="G166" s="42">
        <v>29481.1</v>
      </c>
      <c r="H166" s="42">
        <v>0</v>
      </c>
      <c r="I166" s="42">
        <v>0</v>
      </c>
      <c r="J166" s="42">
        <v>0</v>
      </c>
      <c r="K166" s="42">
        <v>0</v>
      </c>
      <c r="L166" s="43">
        <v>884.43</v>
      </c>
      <c r="M166" s="44">
        <f t="shared" si="7"/>
        <v>2.9999898239889286E-2</v>
      </c>
      <c r="N166" s="45">
        <v>30365.53</v>
      </c>
      <c r="O166" s="45">
        <v>300</v>
      </c>
      <c r="P166" s="46">
        <f t="shared" si="8"/>
        <v>30065.53</v>
      </c>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c r="CH166" s="47"/>
      <c r="CI166" s="48"/>
    </row>
    <row r="167" spans="1:87" s="36" customFormat="1" ht="13.5" customHeight="1" x14ac:dyDescent="0.25">
      <c r="A167" s="1"/>
      <c r="B167" s="37">
        <v>8</v>
      </c>
      <c r="C167" s="38">
        <v>188</v>
      </c>
      <c r="D167" s="39" t="s">
        <v>55</v>
      </c>
      <c r="E167" s="40">
        <v>291.43</v>
      </c>
      <c r="F167" s="41" t="s">
        <v>19</v>
      </c>
      <c r="G167" s="42">
        <v>47761.37</v>
      </c>
      <c r="H167" s="42">
        <v>164773.9</v>
      </c>
      <c r="I167" s="42">
        <v>0</v>
      </c>
      <c r="J167" s="42">
        <v>543.66</v>
      </c>
      <c r="K167" s="42">
        <v>433.71</v>
      </c>
      <c r="L167" s="43">
        <v>10675.63</v>
      </c>
      <c r="M167" s="44">
        <f t="shared" si="7"/>
        <v>4.9999990632873068E-2</v>
      </c>
      <c r="N167" s="45">
        <v>224188.27</v>
      </c>
      <c r="O167" s="45">
        <v>33999</v>
      </c>
      <c r="P167" s="46">
        <f t="shared" si="8"/>
        <v>190189.27</v>
      </c>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1"/>
      <c r="AR167" s="1"/>
      <c r="AS167" s="1"/>
      <c r="AT167" s="1"/>
      <c r="AU167" s="1"/>
      <c r="AV167" s="1"/>
      <c r="AW167" s="1"/>
      <c r="AX167" s="1"/>
      <c r="AY167" s="1"/>
      <c r="AZ167" s="1"/>
      <c r="BA167" s="1"/>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8"/>
    </row>
    <row r="168" spans="1:87" s="36" customFormat="1" ht="13.5" customHeight="1" x14ac:dyDescent="0.25">
      <c r="A168" s="1"/>
      <c r="B168" s="37">
        <v>8</v>
      </c>
      <c r="C168" s="38">
        <v>232</v>
      </c>
      <c r="D168" s="39" t="s">
        <v>68</v>
      </c>
      <c r="E168" s="40">
        <v>100.04889750119882</v>
      </c>
      <c r="F168" s="41" t="s">
        <v>19</v>
      </c>
      <c r="G168" s="42">
        <v>0</v>
      </c>
      <c r="H168" s="42">
        <v>0</v>
      </c>
      <c r="I168" s="42">
        <v>81392.22</v>
      </c>
      <c r="J168" s="42">
        <v>368</v>
      </c>
      <c r="K168" s="42">
        <v>0</v>
      </c>
      <c r="L168" s="43">
        <v>3540.32</v>
      </c>
      <c r="M168" s="44">
        <f t="shared" si="7"/>
        <v>4.3301253347899513E-2</v>
      </c>
      <c r="N168" s="45">
        <v>85300.54</v>
      </c>
      <c r="O168" s="45">
        <v>0</v>
      </c>
      <c r="P168" s="46">
        <f t="shared" si="8"/>
        <v>85300.54</v>
      </c>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c r="CH168" s="47"/>
      <c r="CI168" s="48"/>
    </row>
    <row r="169" spans="1:87" s="36" customFormat="1" ht="13.5" customHeight="1" x14ac:dyDescent="0.25">
      <c r="A169" s="1"/>
      <c r="B169" s="37">
        <v>8</v>
      </c>
      <c r="C169" s="38">
        <v>245</v>
      </c>
      <c r="D169" s="39" t="s">
        <v>72</v>
      </c>
      <c r="E169" s="40">
        <v>192.11449692779453</v>
      </c>
      <c r="F169" s="41" t="s">
        <v>19</v>
      </c>
      <c r="G169" s="42">
        <v>280.83999999999997</v>
      </c>
      <c r="H169" s="42">
        <v>20232.64</v>
      </c>
      <c r="I169" s="42">
        <v>572313.61</v>
      </c>
      <c r="J169" s="42">
        <v>9683.89</v>
      </c>
      <c r="K169" s="42">
        <v>2707.49</v>
      </c>
      <c r="L169" s="43">
        <v>29271.06</v>
      </c>
      <c r="M169" s="44">
        <f t="shared" si="7"/>
        <v>4.8364452591805406E-2</v>
      </c>
      <c r="N169" s="45">
        <v>634489.53</v>
      </c>
      <c r="O169" s="45">
        <v>0</v>
      </c>
      <c r="P169" s="46">
        <f t="shared" si="8"/>
        <v>634489.53</v>
      </c>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c r="CH169" s="47"/>
      <c r="CI169" s="48"/>
    </row>
    <row r="170" spans="1:87" s="36" customFormat="1" ht="13.5" customHeight="1" x14ac:dyDescent="0.25">
      <c r="A170" s="1"/>
      <c r="B170" s="37">
        <v>8</v>
      </c>
      <c r="C170" s="38">
        <v>372</v>
      </c>
      <c r="D170" s="39" t="s">
        <v>97</v>
      </c>
      <c r="E170" s="40">
        <v>125.81000000000002</v>
      </c>
      <c r="F170" s="41" t="s">
        <v>19</v>
      </c>
      <c r="G170" s="42">
        <v>0</v>
      </c>
      <c r="H170" s="42">
        <v>33659.449999999997</v>
      </c>
      <c r="I170" s="42">
        <v>38862.630000000005</v>
      </c>
      <c r="J170" s="42">
        <v>0</v>
      </c>
      <c r="K170" s="42">
        <v>0</v>
      </c>
      <c r="L170" s="43">
        <v>2855.12</v>
      </c>
      <c r="M170" s="44">
        <f t="shared" si="7"/>
        <v>3.9368975627836374E-2</v>
      </c>
      <c r="N170" s="45">
        <v>75377.2</v>
      </c>
      <c r="O170" s="45">
        <v>0</v>
      </c>
      <c r="P170" s="46">
        <f t="shared" si="8"/>
        <v>75377.2</v>
      </c>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c r="CH170" s="47"/>
      <c r="CI170" s="48"/>
    </row>
    <row r="171" spans="1:87" s="36" customFormat="1" ht="13.5" customHeight="1" x14ac:dyDescent="0.25">
      <c r="A171" s="1"/>
      <c r="B171" s="37">
        <v>8</v>
      </c>
      <c r="C171" s="38">
        <v>375</v>
      </c>
      <c r="D171" s="39" t="s">
        <v>98</v>
      </c>
      <c r="E171" s="40">
        <v>176.49</v>
      </c>
      <c r="F171" s="41" t="s">
        <v>19</v>
      </c>
      <c r="G171" s="42">
        <v>0</v>
      </c>
      <c r="H171" s="42">
        <v>0</v>
      </c>
      <c r="I171" s="42">
        <v>197289.98</v>
      </c>
      <c r="J171" s="42">
        <v>0</v>
      </c>
      <c r="K171" s="42">
        <v>9541.32</v>
      </c>
      <c r="L171" s="43">
        <v>9470.49</v>
      </c>
      <c r="M171" s="44">
        <f t="shared" si="7"/>
        <v>4.5788475922164583E-2</v>
      </c>
      <c r="N171" s="45">
        <v>216301.79</v>
      </c>
      <c r="O171" s="45">
        <v>0</v>
      </c>
      <c r="P171" s="46">
        <f t="shared" si="8"/>
        <v>216301.79</v>
      </c>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c r="CH171" s="47"/>
      <c r="CI171" s="48"/>
    </row>
    <row r="172" spans="1:87" s="36" customFormat="1" ht="13.5" customHeight="1" x14ac:dyDescent="0.25">
      <c r="A172" s="1"/>
      <c r="B172" s="37">
        <v>8</v>
      </c>
      <c r="C172" s="38">
        <v>404</v>
      </c>
      <c r="D172" s="39" t="s">
        <v>103</v>
      </c>
      <c r="E172" s="40">
        <v>464.38745447782185</v>
      </c>
      <c r="F172" s="41" t="s">
        <v>19</v>
      </c>
      <c r="G172" s="42">
        <v>0</v>
      </c>
      <c r="H172" s="42">
        <v>0</v>
      </c>
      <c r="I172" s="42">
        <v>205234.93</v>
      </c>
      <c r="J172" s="42">
        <v>3156.27</v>
      </c>
      <c r="K172" s="42">
        <v>10411.17</v>
      </c>
      <c r="L172" s="43">
        <v>9195.7099999999991</v>
      </c>
      <c r="M172" s="44">
        <f t="shared" si="7"/>
        <v>4.2027469812141428E-2</v>
      </c>
      <c r="N172" s="45">
        <v>227998.07999999999</v>
      </c>
      <c r="O172" s="45">
        <v>8.66</v>
      </c>
      <c r="P172" s="46">
        <f t="shared" si="8"/>
        <v>227989.41999999998</v>
      </c>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c r="CH172" s="47"/>
      <c r="CI172" s="48"/>
    </row>
    <row r="173" spans="1:87" s="36" customFormat="1" ht="13.5" customHeight="1" x14ac:dyDescent="0.25">
      <c r="A173" s="1"/>
      <c r="B173" s="37">
        <v>8</v>
      </c>
      <c r="C173" s="38">
        <v>413</v>
      </c>
      <c r="D173" s="39" t="s">
        <v>104</v>
      </c>
      <c r="E173" s="40">
        <v>86.789999999999992</v>
      </c>
      <c r="F173" s="41" t="s">
        <v>17</v>
      </c>
      <c r="G173" s="42">
        <v>0</v>
      </c>
      <c r="H173" s="42">
        <v>8818.74</v>
      </c>
      <c r="I173" s="42">
        <v>37002.75</v>
      </c>
      <c r="J173" s="42">
        <v>4316</v>
      </c>
      <c r="K173" s="42">
        <v>1954.56</v>
      </c>
      <c r="L173" s="43">
        <v>2428.23</v>
      </c>
      <c r="M173" s="44">
        <f t="shared" si="7"/>
        <v>4.6614214645037011E-2</v>
      </c>
      <c r="N173" s="45">
        <v>54520.28</v>
      </c>
      <c r="O173" s="45">
        <v>115</v>
      </c>
      <c r="P173" s="46">
        <f t="shared" si="8"/>
        <v>54405.279999999999</v>
      </c>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35"/>
    </row>
    <row r="174" spans="1:87" s="36" customFormat="1" ht="13.5" customHeight="1" x14ac:dyDescent="0.25">
      <c r="A174" s="1"/>
      <c r="B174" s="37">
        <v>8</v>
      </c>
      <c r="C174" s="38">
        <v>537</v>
      </c>
      <c r="D174" s="39" t="s">
        <v>128</v>
      </c>
      <c r="E174" s="40">
        <v>19.904487402564385</v>
      </c>
      <c r="F174" s="41" t="s">
        <v>17</v>
      </c>
      <c r="G174" s="42">
        <v>0</v>
      </c>
      <c r="H174" s="42">
        <v>0</v>
      </c>
      <c r="I174" s="42">
        <v>10461.280000000001</v>
      </c>
      <c r="J174" s="42">
        <v>350.16</v>
      </c>
      <c r="K174" s="42">
        <v>0</v>
      </c>
      <c r="L174" s="43">
        <v>331.35</v>
      </c>
      <c r="M174" s="44">
        <f t="shared" si="7"/>
        <v>3.064809128108744E-2</v>
      </c>
      <c r="N174" s="45">
        <v>11142.79</v>
      </c>
      <c r="O174" s="45">
        <v>0</v>
      </c>
      <c r="P174" s="46">
        <f t="shared" si="8"/>
        <v>11142.79</v>
      </c>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c r="CH174" s="47"/>
      <c r="CI174" s="48"/>
    </row>
    <row r="175" spans="1:87" s="36" customFormat="1" ht="13.5" customHeight="1" x14ac:dyDescent="0.25">
      <c r="A175" s="1"/>
      <c r="B175" s="37">
        <v>8</v>
      </c>
      <c r="C175" s="38">
        <v>545</v>
      </c>
      <c r="D175" s="39" t="s">
        <v>130</v>
      </c>
      <c r="E175" s="40">
        <v>16.281058267240422</v>
      </c>
      <c r="F175" s="41" t="s">
        <v>17</v>
      </c>
      <c r="G175" s="42">
        <v>0</v>
      </c>
      <c r="H175" s="42">
        <v>0</v>
      </c>
      <c r="I175" s="42">
        <v>5632.28</v>
      </c>
      <c r="J175" s="42">
        <v>155</v>
      </c>
      <c r="K175" s="42">
        <v>0</v>
      </c>
      <c r="L175" s="43">
        <v>289.36</v>
      </c>
      <c r="M175" s="44">
        <f t="shared" si="7"/>
        <v>4.9999308829018117E-2</v>
      </c>
      <c r="N175" s="45">
        <v>6076.64</v>
      </c>
      <c r="O175" s="45">
        <v>0</v>
      </c>
      <c r="P175" s="46">
        <f t="shared" si="8"/>
        <v>6076.64</v>
      </c>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c r="CH175" s="47"/>
      <c r="CI175" s="48"/>
    </row>
    <row r="176" spans="1:87" s="36" customFormat="1" ht="13.5" customHeight="1" x14ac:dyDescent="0.25">
      <c r="A176" s="1"/>
      <c r="B176" s="37">
        <v>8</v>
      </c>
      <c r="C176" s="38">
        <v>602</v>
      </c>
      <c r="D176" s="39" t="s">
        <v>143</v>
      </c>
      <c r="E176" s="40">
        <v>15.915465641479035</v>
      </c>
      <c r="F176" s="41" t="s">
        <v>17</v>
      </c>
      <c r="G176" s="42">
        <v>16393.009999999998</v>
      </c>
      <c r="H176" s="42">
        <v>0</v>
      </c>
      <c r="I176" s="42">
        <v>0</v>
      </c>
      <c r="J176" s="42">
        <v>1071</v>
      </c>
      <c r="K176" s="42">
        <v>0</v>
      </c>
      <c r="L176" s="43">
        <v>545.34</v>
      </c>
      <c r="M176" s="44">
        <f t="shared" si="7"/>
        <v>3.122650525280277E-2</v>
      </c>
      <c r="N176" s="45">
        <v>18009.349999999999</v>
      </c>
      <c r="O176" s="45">
        <v>0</v>
      </c>
      <c r="P176" s="46">
        <f t="shared" si="8"/>
        <v>18009.349999999999</v>
      </c>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c r="CH176" s="47"/>
      <c r="CI176" s="48"/>
    </row>
    <row r="177" spans="1:87" s="36" customFormat="1" ht="13.5" customHeight="1" x14ac:dyDescent="0.25">
      <c r="A177" s="1"/>
      <c r="B177" s="37">
        <v>8</v>
      </c>
      <c r="C177" s="38">
        <v>605</v>
      </c>
      <c r="D177" s="39" t="s">
        <v>146</v>
      </c>
      <c r="E177" s="40">
        <v>17.987157187460227</v>
      </c>
      <c r="F177" s="41" t="s">
        <v>17</v>
      </c>
      <c r="G177" s="42">
        <v>0</v>
      </c>
      <c r="H177" s="42">
        <v>0</v>
      </c>
      <c r="I177" s="42">
        <v>9349.4699999999993</v>
      </c>
      <c r="J177" s="42">
        <v>307.77</v>
      </c>
      <c r="K177" s="42">
        <v>0</v>
      </c>
      <c r="L177" s="43">
        <v>295.87</v>
      </c>
      <c r="M177" s="44">
        <f t="shared" si="7"/>
        <v>3.0637117851477234E-2</v>
      </c>
      <c r="N177" s="45">
        <v>9953.11</v>
      </c>
      <c r="O177" s="45">
        <v>0</v>
      </c>
      <c r="P177" s="46">
        <f t="shared" si="8"/>
        <v>9953.11</v>
      </c>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c r="CH177" s="47"/>
      <c r="CI177" s="48"/>
    </row>
    <row r="178" spans="1:87" s="36" customFormat="1" ht="13.5" customHeight="1" x14ac:dyDescent="0.25">
      <c r="A178" s="1"/>
      <c r="B178" s="37">
        <v>8</v>
      </c>
      <c r="C178" s="38">
        <v>607</v>
      </c>
      <c r="D178" s="39" t="s">
        <v>147</v>
      </c>
      <c r="E178" s="40">
        <v>26.988860061762811</v>
      </c>
      <c r="F178" s="41" t="s">
        <v>17</v>
      </c>
      <c r="G178" s="42">
        <v>0</v>
      </c>
      <c r="H178" s="42">
        <v>0</v>
      </c>
      <c r="I178" s="42">
        <v>14024.21</v>
      </c>
      <c r="J178" s="42">
        <v>635.66999999999996</v>
      </c>
      <c r="K178" s="42">
        <v>0</v>
      </c>
      <c r="L178" s="43">
        <v>452.51</v>
      </c>
      <c r="M178" s="44">
        <f t="shared" si="7"/>
        <v>3.0867237658152729E-2</v>
      </c>
      <c r="N178" s="45">
        <v>15112.39</v>
      </c>
      <c r="O178" s="45">
        <v>0</v>
      </c>
      <c r="P178" s="46">
        <f t="shared" si="8"/>
        <v>15112.39</v>
      </c>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49"/>
      <c r="AR178" s="49"/>
      <c r="AS178" s="49"/>
      <c r="AT178" s="49"/>
      <c r="AU178" s="49"/>
      <c r="AV178" s="49"/>
      <c r="AW178" s="49"/>
      <c r="AX178" s="49"/>
      <c r="AY178" s="49"/>
      <c r="AZ178" s="49"/>
      <c r="BA178" s="49"/>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c r="CH178" s="47"/>
      <c r="CI178" s="48"/>
    </row>
    <row r="179" spans="1:87" s="36" customFormat="1" ht="13.5" customHeight="1" x14ac:dyDescent="0.25">
      <c r="A179" s="1"/>
      <c r="B179" s="37">
        <v>8</v>
      </c>
      <c r="C179" s="38">
        <v>610</v>
      </c>
      <c r="D179" s="39" t="s">
        <v>148</v>
      </c>
      <c r="E179" s="40">
        <v>66.425018068074081</v>
      </c>
      <c r="F179" s="41" t="s">
        <v>19</v>
      </c>
      <c r="G179" s="42">
        <v>0</v>
      </c>
      <c r="H179" s="42">
        <v>0</v>
      </c>
      <c r="I179" s="42">
        <v>25431.61</v>
      </c>
      <c r="J179" s="42">
        <v>200</v>
      </c>
      <c r="K179" s="42">
        <v>0</v>
      </c>
      <c r="L179" s="43">
        <v>965.92</v>
      </c>
      <c r="M179" s="44">
        <f t="shared" si="7"/>
        <v>3.768471820537219E-2</v>
      </c>
      <c r="N179" s="45">
        <v>26597.53</v>
      </c>
      <c r="O179" s="45">
        <v>0</v>
      </c>
      <c r="P179" s="46">
        <f t="shared" si="8"/>
        <v>26597.53</v>
      </c>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c r="CH179" s="47"/>
      <c r="CI179" s="48"/>
    </row>
    <row r="180" spans="1:87" s="36" customFormat="1" ht="13.5" customHeight="1" x14ac:dyDescent="0.25">
      <c r="A180" s="1"/>
      <c r="B180" s="37">
        <v>8</v>
      </c>
      <c r="C180" s="38">
        <v>611</v>
      </c>
      <c r="D180" s="39" t="s">
        <v>149</v>
      </c>
      <c r="E180" s="40">
        <v>19.031531650101531</v>
      </c>
      <c r="F180" s="41" t="s">
        <v>19</v>
      </c>
      <c r="G180" s="42">
        <v>0</v>
      </c>
      <c r="H180" s="42">
        <v>10044.26</v>
      </c>
      <c r="I180" s="42">
        <v>16374.27</v>
      </c>
      <c r="J180" s="42">
        <v>400</v>
      </c>
      <c r="K180" s="42">
        <v>0</v>
      </c>
      <c r="L180" s="43">
        <v>1140.04</v>
      </c>
      <c r="M180" s="44">
        <f t="shared" si="7"/>
        <v>4.2509414199808866E-2</v>
      </c>
      <c r="N180" s="45">
        <v>27958.57</v>
      </c>
      <c r="O180" s="45">
        <v>0</v>
      </c>
      <c r="P180" s="46">
        <f t="shared" si="8"/>
        <v>27958.57</v>
      </c>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c r="CH180" s="47"/>
      <c r="CI180" s="48"/>
    </row>
    <row r="181" spans="1:87" s="36" customFormat="1" ht="13.5" customHeight="1" x14ac:dyDescent="0.25">
      <c r="A181" s="1"/>
      <c r="B181" s="37">
        <v>8</v>
      </c>
      <c r="C181" s="38">
        <v>616</v>
      </c>
      <c r="D181" s="39" t="s">
        <v>152</v>
      </c>
      <c r="E181" s="40">
        <v>179.09000000000003</v>
      </c>
      <c r="F181" s="41" t="s">
        <v>19</v>
      </c>
      <c r="G181" s="42">
        <v>0</v>
      </c>
      <c r="H181" s="42">
        <v>52244.24</v>
      </c>
      <c r="I181" s="42">
        <v>149966.24</v>
      </c>
      <c r="J181" s="42">
        <v>2397.91</v>
      </c>
      <c r="K181" s="42">
        <v>16.53</v>
      </c>
      <c r="L181" s="43">
        <v>9186.36</v>
      </c>
      <c r="M181" s="44">
        <f t="shared" si="7"/>
        <v>4.4893652249198196E-2</v>
      </c>
      <c r="N181" s="45">
        <v>213811.28</v>
      </c>
      <c r="O181" s="45">
        <v>0</v>
      </c>
      <c r="P181" s="46">
        <f t="shared" si="8"/>
        <v>213811.28</v>
      </c>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50"/>
    </row>
    <row r="182" spans="1:87" s="36" customFormat="1" ht="13.5" customHeight="1" x14ac:dyDescent="0.25">
      <c r="A182" s="1"/>
      <c r="B182" s="37">
        <v>8</v>
      </c>
      <c r="C182" s="38">
        <v>692</v>
      </c>
      <c r="D182" s="39" t="s">
        <v>162</v>
      </c>
      <c r="E182" s="40">
        <v>324.73850537213622</v>
      </c>
      <c r="F182" s="41" t="s">
        <v>19</v>
      </c>
      <c r="G182" s="42">
        <v>0</v>
      </c>
      <c r="H182" s="42">
        <v>67401.95</v>
      </c>
      <c r="I182" s="42">
        <v>28023</v>
      </c>
      <c r="J182" s="42">
        <v>0</v>
      </c>
      <c r="K182" s="42">
        <v>3465.92</v>
      </c>
      <c r="L182" s="43">
        <v>4944.54</v>
      </c>
      <c r="M182" s="44">
        <f t="shared" si="7"/>
        <v>4.9999964607450612E-2</v>
      </c>
      <c r="N182" s="45">
        <v>103835.41</v>
      </c>
      <c r="O182" s="45">
        <v>0</v>
      </c>
      <c r="P182" s="46">
        <f t="shared" si="8"/>
        <v>103835.41</v>
      </c>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c r="CH182" s="47"/>
      <c r="CI182" s="48"/>
    </row>
    <row r="183" spans="1:87" s="36" customFormat="1" ht="13.5" customHeight="1" x14ac:dyDescent="0.25">
      <c r="A183" s="1"/>
      <c r="B183" s="37">
        <v>8</v>
      </c>
      <c r="C183" s="38">
        <v>706</v>
      </c>
      <c r="D183" s="39" t="s">
        <v>167</v>
      </c>
      <c r="E183" s="40">
        <v>68.365821017379318</v>
      </c>
      <c r="F183" s="41" t="s">
        <v>17</v>
      </c>
      <c r="G183" s="42">
        <v>42249</v>
      </c>
      <c r="H183" s="42">
        <v>18150</v>
      </c>
      <c r="I183" s="42">
        <v>0</v>
      </c>
      <c r="J183" s="42">
        <v>740</v>
      </c>
      <c r="K183" s="42">
        <v>0</v>
      </c>
      <c r="L183" s="43">
        <v>1848.97</v>
      </c>
      <c r="M183" s="44">
        <f t="shared" si="7"/>
        <v>3.0242071345622273E-2</v>
      </c>
      <c r="N183" s="45">
        <v>62987.97</v>
      </c>
      <c r="O183" s="45">
        <v>45530</v>
      </c>
      <c r="P183" s="46">
        <f t="shared" si="8"/>
        <v>17457.97</v>
      </c>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c r="CH183" s="47"/>
      <c r="CI183" s="48"/>
    </row>
    <row r="184" spans="1:87" s="36" customFormat="1" ht="13.5" customHeight="1" x14ac:dyDescent="0.25">
      <c r="A184" s="1"/>
      <c r="B184" s="37">
        <v>8</v>
      </c>
      <c r="C184" s="38">
        <v>709</v>
      </c>
      <c r="D184" s="39" t="s">
        <v>168</v>
      </c>
      <c r="E184" s="40">
        <v>74.174681626699126</v>
      </c>
      <c r="F184" s="41" t="s">
        <v>17</v>
      </c>
      <c r="G184" s="42">
        <v>0</v>
      </c>
      <c r="H184" s="42">
        <v>10498.74</v>
      </c>
      <c r="I184" s="42">
        <v>36024.410000000003</v>
      </c>
      <c r="J184" s="42">
        <v>300</v>
      </c>
      <c r="K184" s="42">
        <v>0</v>
      </c>
      <c r="L184" s="43">
        <v>1410.69</v>
      </c>
      <c r="M184" s="44">
        <f t="shared" si="7"/>
        <v>3.0128045635545671E-2</v>
      </c>
      <c r="N184" s="45">
        <v>48233.84</v>
      </c>
      <c r="O184" s="45">
        <v>0</v>
      </c>
      <c r="P184" s="46">
        <f t="shared" si="8"/>
        <v>48233.84</v>
      </c>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8"/>
    </row>
    <row r="185" spans="1:87" s="36" customFormat="1" ht="13.5" customHeight="1" x14ac:dyDescent="0.25">
      <c r="A185" s="1"/>
      <c r="B185" s="37">
        <v>8</v>
      </c>
      <c r="C185" s="38">
        <v>714</v>
      </c>
      <c r="D185" s="39" t="s">
        <v>172</v>
      </c>
      <c r="E185" s="40">
        <v>47.438691956333841</v>
      </c>
      <c r="F185" s="41" t="s">
        <v>19</v>
      </c>
      <c r="G185" s="42">
        <v>0</v>
      </c>
      <c r="H185" s="42">
        <v>0</v>
      </c>
      <c r="I185" s="42">
        <v>35412</v>
      </c>
      <c r="J185" s="42">
        <v>227.7</v>
      </c>
      <c r="K185" s="42">
        <v>0</v>
      </c>
      <c r="L185" s="43">
        <v>1073.75</v>
      </c>
      <c r="M185" s="44">
        <f t="shared" si="7"/>
        <v>3.0127919146345231E-2</v>
      </c>
      <c r="N185" s="45">
        <v>36713.449999999997</v>
      </c>
      <c r="O185" s="45">
        <v>0</v>
      </c>
      <c r="P185" s="46">
        <f t="shared" si="8"/>
        <v>36713.449999999997</v>
      </c>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50"/>
    </row>
    <row r="186" spans="1:87" s="36" customFormat="1" ht="13.5" customHeight="1" x14ac:dyDescent="0.25">
      <c r="A186" s="1"/>
      <c r="B186" s="37">
        <v>8</v>
      </c>
      <c r="C186" s="38">
        <v>749</v>
      </c>
      <c r="D186" s="39" t="s">
        <v>179</v>
      </c>
      <c r="E186" s="40">
        <v>19.847617438557059</v>
      </c>
      <c r="F186" s="41" t="s">
        <v>17</v>
      </c>
      <c r="G186" s="42">
        <v>0</v>
      </c>
      <c r="H186" s="42">
        <v>0</v>
      </c>
      <c r="I186" s="42">
        <v>7556.99</v>
      </c>
      <c r="J186" s="42">
        <v>477.26</v>
      </c>
      <c r="K186" s="42">
        <v>0</v>
      </c>
      <c r="L186" s="43">
        <v>250.57</v>
      </c>
      <c r="M186" s="44">
        <f t="shared" si="7"/>
        <v>3.1187727541463109E-2</v>
      </c>
      <c r="N186" s="45">
        <v>8284.82</v>
      </c>
      <c r="O186" s="45">
        <v>0</v>
      </c>
      <c r="P186" s="46">
        <f t="shared" si="8"/>
        <v>8284.82</v>
      </c>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c r="CH186" s="47"/>
      <c r="CI186" s="48"/>
    </row>
    <row r="187" spans="1:87" s="36" customFormat="1" ht="13.5" customHeight="1" x14ac:dyDescent="0.25">
      <c r="A187" s="1"/>
      <c r="B187" s="37">
        <v>8</v>
      </c>
      <c r="C187" s="38">
        <v>764</v>
      </c>
      <c r="D187" s="39" t="s">
        <v>184</v>
      </c>
      <c r="E187" s="40">
        <v>56.099999999999994</v>
      </c>
      <c r="F187" s="41" t="s">
        <v>17</v>
      </c>
      <c r="G187" s="42">
        <v>0</v>
      </c>
      <c r="H187" s="42">
        <v>0</v>
      </c>
      <c r="I187" s="42">
        <v>14657.49</v>
      </c>
      <c r="J187" s="42">
        <v>127.07</v>
      </c>
      <c r="K187" s="42">
        <v>0</v>
      </c>
      <c r="L187" s="43">
        <v>446.08</v>
      </c>
      <c r="M187" s="44">
        <f t="shared" si="7"/>
        <v>3.017201729371723E-2</v>
      </c>
      <c r="N187" s="45">
        <v>15230.64</v>
      </c>
      <c r="O187" s="45">
        <v>0</v>
      </c>
      <c r="P187" s="46">
        <f t="shared" si="8"/>
        <v>15230.64</v>
      </c>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c r="CH187" s="47"/>
      <c r="CI187" s="48"/>
    </row>
    <row r="188" spans="1:87" s="36" customFormat="1" ht="13.5" customHeight="1" x14ac:dyDescent="0.25">
      <c r="A188" s="1"/>
      <c r="B188" s="37">
        <v>8</v>
      </c>
      <c r="C188" s="38">
        <v>775</v>
      </c>
      <c r="D188" s="39" t="s">
        <v>189</v>
      </c>
      <c r="E188" s="40">
        <v>224.96988220877736</v>
      </c>
      <c r="F188" s="41" t="s">
        <v>19</v>
      </c>
      <c r="G188" s="42">
        <v>0</v>
      </c>
      <c r="H188" s="42">
        <v>25069.64</v>
      </c>
      <c r="I188" s="42">
        <v>0</v>
      </c>
      <c r="J188" s="42">
        <v>2497.1999999999998</v>
      </c>
      <c r="K188" s="42">
        <v>0</v>
      </c>
      <c r="L188" s="43">
        <v>876.95</v>
      </c>
      <c r="M188" s="44">
        <f t="shared" si="7"/>
        <v>3.1811770953798113E-2</v>
      </c>
      <c r="N188" s="45">
        <v>28443.79</v>
      </c>
      <c r="O188" s="45">
        <v>0</v>
      </c>
      <c r="P188" s="46">
        <f t="shared" si="8"/>
        <v>28443.79</v>
      </c>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c r="CH188" s="47"/>
      <c r="CI188" s="48"/>
    </row>
    <row r="189" spans="1:87" s="36" customFormat="1" ht="13.5" customHeight="1" x14ac:dyDescent="0.25">
      <c r="A189" s="1"/>
      <c r="B189" s="37">
        <v>8</v>
      </c>
      <c r="C189" s="38">
        <v>790</v>
      </c>
      <c r="D189" s="39" t="s">
        <v>191</v>
      </c>
      <c r="E189" s="40">
        <v>19.904487402564385</v>
      </c>
      <c r="F189" s="41" t="s">
        <v>17</v>
      </c>
      <c r="G189" s="42">
        <v>0</v>
      </c>
      <c r="H189" s="42">
        <v>0</v>
      </c>
      <c r="I189" s="42">
        <v>10461.280000000001</v>
      </c>
      <c r="J189" s="42">
        <v>469.25</v>
      </c>
      <c r="K189" s="42">
        <v>0</v>
      </c>
      <c r="L189" s="43">
        <v>337.3</v>
      </c>
      <c r="M189" s="44">
        <f t="shared" si="7"/>
        <v>3.0858521956391868E-2</v>
      </c>
      <c r="N189" s="45">
        <v>11267.83</v>
      </c>
      <c r="O189" s="45">
        <v>0</v>
      </c>
      <c r="P189" s="46">
        <f t="shared" si="8"/>
        <v>11267.83</v>
      </c>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49"/>
      <c r="AR189" s="49"/>
      <c r="AS189" s="49"/>
      <c r="AT189" s="49"/>
      <c r="AU189" s="49"/>
      <c r="AV189" s="49"/>
      <c r="AW189" s="49"/>
      <c r="AX189" s="49"/>
      <c r="AY189" s="49"/>
      <c r="AZ189" s="49"/>
      <c r="BA189" s="49"/>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c r="CH189" s="47"/>
      <c r="CI189" s="48"/>
    </row>
    <row r="190" spans="1:87" s="36" customFormat="1" ht="13.5" customHeight="1" x14ac:dyDescent="0.25">
      <c r="A190" s="1"/>
      <c r="B190" s="37">
        <v>8</v>
      </c>
      <c r="C190" s="38">
        <v>795</v>
      </c>
      <c r="D190" s="39" t="s">
        <v>193</v>
      </c>
      <c r="E190" s="40">
        <v>54.951852431979624</v>
      </c>
      <c r="F190" s="41" t="s">
        <v>19</v>
      </c>
      <c r="G190" s="42">
        <v>63370.01</v>
      </c>
      <c r="H190" s="42">
        <v>0</v>
      </c>
      <c r="I190" s="42">
        <v>3938.21</v>
      </c>
      <c r="J190" s="42">
        <v>42504.04</v>
      </c>
      <c r="K190" s="42">
        <v>0</v>
      </c>
      <c r="L190" s="43">
        <v>5490.61</v>
      </c>
      <c r="M190" s="44">
        <f t="shared" si="7"/>
        <v>4.9999972680646043E-2</v>
      </c>
      <c r="N190" s="45">
        <v>115302.87</v>
      </c>
      <c r="O190" s="45">
        <v>44679.360000000001</v>
      </c>
      <c r="P190" s="46">
        <f t="shared" si="8"/>
        <v>70623.509999999995</v>
      </c>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7"/>
      <c r="BW190" s="47"/>
      <c r="BX190" s="47"/>
      <c r="BY190" s="47"/>
      <c r="BZ190" s="47"/>
      <c r="CA190" s="47"/>
      <c r="CB190" s="47"/>
      <c r="CC190" s="47"/>
      <c r="CD190" s="47"/>
      <c r="CE190" s="47"/>
      <c r="CF190" s="47"/>
      <c r="CG190" s="47"/>
      <c r="CH190" s="47"/>
      <c r="CI190" s="48"/>
    </row>
    <row r="191" spans="1:87" s="36" customFormat="1" ht="13.5" customHeight="1" x14ac:dyDescent="0.25">
      <c r="A191" s="1"/>
      <c r="B191" s="37">
        <v>8</v>
      </c>
      <c r="C191" s="38">
        <v>796</v>
      </c>
      <c r="D191" s="39" t="s">
        <v>194</v>
      </c>
      <c r="E191" s="40">
        <v>19.498273373940624</v>
      </c>
      <c r="F191" s="41" t="s">
        <v>17</v>
      </c>
      <c r="G191" s="42">
        <v>0</v>
      </c>
      <c r="H191" s="42">
        <v>0</v>
      </c>
      <c r="I191" s="42">
        <v>18599.490000000002</v>
      </c>
      <c r="J191" s="42">
        <v>0</v>
      </c>
      <c r="K191" s="42">
        <v>198.62</v>
      </c>
      <c r="L191" s="43">
        <v>574.91</v>
      </c>
      <c r="M191" s="44">
        <f t="shared" si="7"/>
        <v>3.0583393756074412E-2</v>
      </c>
      <c r="N191" s="45">
        <v>19373.02</v>
      </c>
      <c r="O191" s="45">
        <v>0</v>
      </c>
      <c r="P191" s="46">
        <f t="shared" si="8"/>
        <v>19373.02</v>
      </c>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49"/>
      <c r="BV191" s="49"/>
      <c r="BW191" s="49"/>
      <c r="BX191" s="49"/>
      <c r="BY191" s="49"/>
      <c r="BZ191" s="49"/>
      <c r="CA191" s="49"/>
      <c r="CB191" s="49"/>
      <c r="CC191" s="49"/>
      <c r="CD191" s="49"/>
      <c r="CE191" s="49"/>
      <c r="CF191" s="49"/>
      <c r="CG191" s="49"/>
      <c r="CH191" s="49"/>
      <c r="CI191" s="50"/>
    </row>
    <row r="192" spans="1:87" s="36" customFormat="1" ht="13.5" customHeight="1" x14ac:dyDescent="0.25">
      <c r="A192" s="1"/>
      <c r="B192" s="37">
        <v>8</v>
      </c>
      <c r="C192" s="38">
        <v>797</v>
      </c>
      <c r="D192" s="39" t="s">
        <v>195</v>
      </c>
      <c r="E192" s="40">
        <v>30.721683870330171</v>
      </c>
      <c r="F192" s="41" t="s">
        <v>19</v>
      </c>
      <c r="G192" s="42">
        <v>0</v>
      </c>
      <c r="H192" s="42">
        <v>0</v>
      </c>
      <c r="I192" s="42">
        <v>29438.43</v>
      </c>
      <c r="J192" s="42">
        <v>15</v>
      </c>
      <c r="K192" s="42">
        <v>0</v>
      </c>
      <c r="L192" s="43">
        <v>1163.32</v>
      </c>
      <c r="M192" s="44">
        <f t="shared" si="7"/>
        <v>3.9496927862052056E-2</v>
      </c>
      <c r="N192" s="45">
        <v>30616.75</v>
      </c>
      <c r="O192" s="45">
        <v>980</v>
      </c>
      <c r="P192" s="46">
        <f t="shared" si="8"/>
        <v>29636.75</v>
      </c>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c r="CH192" s="47"/>
      <c r="CI192" s="48"/>
    </row>
    <row r="193" spans="1:87" s="36" customFormat="1" ht="13.5" customHeight="1" x14ac:dyDescent="0.25">
      <c r="A193" s="1"/>
      <c r="B193" s="37">
        <v>8</v>
      </c>
      <c r="C193" s="38">
        <v>801</v>
      </c>
      <c r="D193" s="39" t="s">
        <v>196</v>
      </c>
      <c r="E193" s="40">
        <v>143.04840559045437</v>
      </c>
      <c r="F193" s="41" t="s">
        <v>19</v>
      </c>
      <c r="G193" s="42">
        <v>0</v>
      </c>
      <c r="H193" s="42">
        <v>0</v>
      </c>
      <c r="I193" s="42">
        <v>91070.92</v>
      </c>
      <c r="J193" s="42">
        <v>1465.96</v>
      </c>
      <c r="K193" s="42">
        <v>0</v>
      </c>
      <c r="L193" s="43">
        <v>3682</v>
      </c>
      <c r="M193" s="44">
        <f t="shared" si="7"/>
        <v>3.9789541207786557E-2</v>
      </c>
      <c r="N193" s="45">
        <v>96218.880000000005</v>
      </c>
      <c r="O193" s="45">
        <v>0</v>
      </c>
      <c r="P193" s="46">
        <f t="shared" si="8"/>
        <v>96218.880000000005</v>
      </c>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c r="BP193" s="49"/>
      <c r="BQ193" s="49"/>
      <c r="BR193" s="49"/>
      <c r="BS193" s="49"/>
      <c r="BT193" s="49"/>
      <c r="BU193" s="49"/>
      <c r="BV193" s="49"/>
      <c r="BW193" s="49"/>
      <c r="BX193" s="49"/>
      <c r="BY193" s="49"/>
      <c r="BZ193" s="49"/>
      <c r="CA193" s="49"/>
      <c r="CB193" s="49"/>
      <c r="CC193" s="49"/>
      <c r="CD193" s="49"/>
      <c r="CE193" s="49"/>
      <c r="CF193" s="49"/>
      <c r="CG193" s="49"/>
      <c r="CH193" s="49"/>
      <c r="CI193" s="50"/>
    </row>
    <row r="194" spans="1:87" s="36" customFormat="1" ht="13.5" customHeight="1" x14ac:dyDescent="0.25">
      <c r="A194" s="1"/>
      <c r="B194" s="37">
        <v>8</v>
      </c>
      <c r="C194" s="38">
        <v>810</v>
      </c>
      <c r="D194" s="39" t="s">
        <v>198</v>
      </c>
      <c r="E194" s="40">
        <v>125.74000000000001</v>
      </c>
      <c r="F194" s="41" t="s">
        <v>19</v>
      </c>
      <c r="G194" s="42">
        <v>1671.82</v>
      </c>
      <c r="H194" s="42">
        <v>71735.69</v>
      </c>
      <c r="I194" s="42">
        <v>34026.199999999997</v>
      </c>
      <c r="J194" s="42">
        <v>0</v>
      </c>
      <c r="K194" s="42">
        <v>529.88</v>
      </c>
      <c r="L194" s="43">
        <v>3963.47</v>
      </c>
      <c r="M194" s="44">
        <f t="shared" si="7"/>
        <v>3.671117272035878E-2</v>
      </c>
      <c r="N194" s="45">
        <v>111927.06</v>
      </c>
      <c r="O194" s="45">
        <v>0</v>
      </c>
      <c r="P194" s="46">
        <f t="shared" si="8"/>
        <v>111927.06</v>
      </c>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c r="CH194" s="47"/>
      <c r="CI194" s="48"/>
    </row>
    <row r="195" spans="1:87" s="36" customFormat="1" ht="13.5" customHeight="1" x14ac:dyDescent="0.25">
      <c r="A195" s="1"/>
      <c r="B195" s="37">
        <v>8</v>
      </c>
      <c r="C195" s="38">
        <v>812</v>
      </c>
      <c r="D195" s="39" t="s">
        <v>200</v>
      </c>
      <c r="E195" s="40">
        <v>55.821931813477519</v>
      </c>
      <c r="F195" s="41" t="s">
        <v>17</v>
      </c>
      <c r="G195" s="42">
        <v>10091.94</v>
      </c>
      <c r="H195" s="42">
        <v>0</v>
      </c>
      <c r="I195" s="42">
        <v>69044.160000000003</v>
      </c>
      <c r="J195" s="42">
        <v>113.5</v>
      </c>
      <c r="K195" s="42">
        <v>513.57000000000005</v>
      </c>
      <c r="L195" s="43">
        <v>2912.39</v>
      </c>
      <c r="M195" s="44">
        <f t="shared" si="7"/>
        <v>3.6512967074904368E-2</v>
      </c>
      <c r="N195" s="45">
        <v>82675.56</v>
      </c>
      <c r="O195" s="45">
        <v>265.60000000000002</v>
      </c>
      <c r="P195" s="46">
        <f t="shared" si="8"/>
        <v>82409.959999999992</v>
      </c>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49"/>
      <c r="BN195" s="49"/>
      <c r="BO195" s="49"/>
      <c r="BP195" s="49"/>
      <c r="BQ195" s="49"/>
      <c r="BR195" s="49"/>
      <c r="BS195" s="49"/>
      <c r="BT195" s="49"/>
      <c r="BU195" s="49"/>
      <c r="BV195" s="49"/>
      <c r="BW195" s="49"/>
      <c r="BX195" s="49"/>
      <c r="BY195" s="49"/>
      <c r="BZ195" s="49"/>
      <c r="CA195" s="49"/>
      <c r="CB195" s="49"/>
      <c r="CC195" s="49"/>
      <c r="CD195" s="49"/>
      <c r="CE195" s="49"/>
      <c r="CF195" s="49"/>
      <c r="CG195" s="49"/>
      <c r="CH195" s="49"/>
      <c r="CI195" s="50"/>
    </row>
    <row r="196" spans="1:87" s="36" customFormat="1" ht="13.5" customHeight="1" x14ac:dyDescent="0.25">
      <c r="A196" s="1"/>
      <c r="B196" s="37">
        <v>8</v>
      </c>
      <c r="C196" s="38">
        <v>818</v>
      </c>
      <c r="D196" s="39" t="s">
        <v>201</v>
      </c>
      <c r="E196" s="40">
        <v>40.59703002065887</v>
      </c>
      <c r="F196" s="41" t="s">
        <v>17</v>
      </c>
      <c r="G196" s="42">
        <v>0</v>
      </c>
      <c r="H196" s="42">
        <v>0</v>
      </c>
      <c r="I196" s="42">
        <v>17628</v>
      </c>
      <c r="J196" s="42">
        <v>289</v>
      </c>
      <c r="K196" s="42">
        <v>0</v>
      </c>
      <c r="L196" s="43">
        <v>543.29</v>
      </c>
      <c r="M196" s="44">
        <f t="shared" si="7"/>
        <v>3.0322598649327452E-2</v>
      </c>
      <c r="N196" s="45">
        <v>18460.29</v>
      </c>
      <c r="O196" s="45">
        <v>0</v>
      </c>
      <c r="P196" s="46">
        <f t="shared" si="8"/>
        <v>18460.29</v>
      </c>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c r="CA196" s="47"/>
      <c r="CB196" s="47"/>
      <c r="CC196" s="47"/>
      <c r="CD196" s="47"/>
      <c r="CE196" s="47"/>
      <c r="CF196" s="47"/>
      <c r="CG196" s="47"/>
      <c r="CH196" s="47"/>
      <c r="CI196" s="48"/>
    </row>
    <row r="197" spans="1:87" s="36" customFormat="1" ht="13.5" customHeight="1" x14ac:dyDescent="0.25">
      <c r="A197" s="1"/>
      <c r="B197" s="37">
        <v>8</v>
      </c>
      <c r="C197" s="38">
        <v>833</v>
      </c>
      <c r="D197" s="39" t="s">
        <v>205</v>
      </c>
      <c r="E197" s="40">
        <v>72.202285870646477</v>
      </c>
      <c r="F197" s="41" t="s">
        <v>19</v>
      </c>
      <c r="G197" s="42">
        <v>0</v>
      </c>
      <c r="H197" s="42">
        <v>22361.759999999998</v>
      </c>
      <c r="I197" s="42">
        <v>28266.76</v>
      </c>
      <c r="J197" s="42">
        <v>50</v>
      </c>
      <c r="K197" s="42">
        <v>0</v>
      </c>
      <c r="L197" s="43">
        <v>1804.02</v>
      </c>
      <c r="M197" s="44">
        <f t="shared" si="7"/>
        <v>3.5597329993062143E-2</v>
      </c>
      <c r="N197" s="45">
        <v>52482.54</v>
      </c>
      <c r="O197" s="45">
        <v>0</v>
      </c>
      <c r="P197" s="46">
        <f t="shared" si="8"/>
        <v>52482.54</v>
      </c>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c r="CG197" s="47"/>
      <c r="CH197" s="47"/>
      <c r="CI197" s="48"/>
    </row>
    <row r="198" spans="1:87" s="36" customFormat="1" ht="13.5" customHeight="1" x14ac:dyDescent="0.25">
      <c r="A198" s="1"/>
      <c r="B198" s="37">
        <v>8</v>
      </c>
      <c r="C198" s="38">
        <v>834</v>
      </c>
      <c r="D198" s="39" t="s">
        <v>206</v>
      </c>
      <c r="E198" s="40">
        <v>109.27</v>
      </c>
      <c r="F198" s="41" t="s">
        <v>19</v>
      </c>
      <c r="G198" s="42">
        <v>0</v>
      </c>
      <c r="H198" s="42">
        <v>8671.64</v>
      </c>
      <c r="I198" s="42">
        <v>37552.089999999997</v>
      </c>
      <c r="J198" s="42">
        <v>0</v>
      </c>
      <c r="K198" s="42">
        <v>686.51</v>
      </c>
      <c r="L198" s="43">
        <v>2109.6799999999998</v>
      </c>
      <c r="M198" s="44">
        <f t="shared" si="7"/>
        <v>4.4972696792853754E-2</v>
      </c>
      <c r="N198" s="45">
        <v>49019.92</v>
      </c>
      <c r="O198" s="45">
        <v>7882.9</v>
      </c>
      <c r="P198" s="46">
        <f t="shared" si="8"/>
        <v>41137.019999999997</v>
      </c>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c r="CA198" s="47"/>
      <c r="CB198" s="47"/>
      <c r="CC198" s="47"/>
      <c r="CD198" s="47"/>
      <c r="CE198" s="47"/>
      <c r="CF198" s="47"/>
      <c r="CG198" s="47"/>
      <c r="CH198" s="47"/>
      <c r="CI198" s="48"/>
    </row>
    <row r="199" spans="1:87" s="36" customFormat="1" ht="13.5" customHeight="1" x14ac:dyDescent="0.25">
      <c r="A199" s="1"/>
      <c r="B199" s="37">
        <v>8</v>
      </c>
      <c r="C199" s="38">
        <v>837</v>
      </c>
      <c r="D199" s="39" t="s">
        <v>207</v>
      </c>
      <c r="E199" s="40">
        <v>177.75</v>
      </c>
      <c r="F199" s="41" t="s">
        <v>19</v>
      </c>
      <c r="G199" s="42">
        <v>17983.52</v>
      </c>
      <c r="H199" s="42">
        <v>0</v>
      </c>
      <c r="I199" s="42">
        <v>74995.41</v>
      </c>
      <c r="J199" s="42">
        <v>311.38</v>
      </c>
      <c r="K199" s="42">
        <v>724.32</v>
      </c>
      <c r="L199" s="43">
        <v>3708.45</v>
      </c>
      <c r="M199" s="44">
        <f t="shared" ref="M199:M250" si="9">L199/(N199-L199)</f>
        <v>3.9445456520969126E-2</v>
      </c>
      <c r="N199" s="45">
        <v>97723.08</v>
      </c>
      <c r="O199" s="45">
        <v>0</v>
      </c>
      <c r="P199" s="46">
        <f t="shared" ref="P199:P250" si="10">N199-O199</f>
        <v>97723.08</v>
      </c>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49"/>
      <c r="AR199" s="49"/>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c r="BT199" s="49"/>
      <c r="BU199" s="49"/>
      <c r="BV199" s="49"/>
      <c r="BW199" s="49"/>
      <c r="BX199" s="49"/>
      <c r="BY199" s="49"/>
      <c r="BZ199" s="49"/>
      <c r="CA199" s="49"/>
      <c r="CB199" s="49"/>
      <c r="CC199" s="49"/>
      <c r="CD199" s="49"/>
      <c r="CE199" s="49"/>
      <c r="CF199" s="49"/>
      <c r="CG199" s="49"/>
      <c r="CH199" s="49"/>
      <c r="CI199" s="50"/>
    </row>
    <row r="200" spans="1:87" s="36" customFormat="1" ht="13.5" customHeight="1" x14ac:dyDescent="0.25">
      <c r="A200" s="1"/>
      <c r="B200" s="37">
        <v>8</v>
      </c>
      <c r="C200" s="38">
        <v>845</v>
      </c>
      <c r="D200" s="39" t="s">
        <v>210</v>
      </c>
      <c r="E200" s="40">
        <v>2.3479170854453502</v>
      </c>
      <c r="F200" s="41" t="s">
        <v>17</v>
      </c>
      <c r="G200" s="42">
        <v>0</v>
      </c>
      <c r="H200" s="42">
        <v>880.73</v>
      </c>
      <c r="I200" s="42">
        <v>2775.1200000000003</v>
      </c>
      <c r="J200" s="42">
        <v>332.26</v>
      </c>
      <c r="K200" s="42">
        <v>0</v>
      </c>
      <c r="L200" s="43">
        <v>131.65</v>
      </c>
      <c r="M200" s="44">
        <f t="shared" si="9"/>
        <v>3.301062408007803E-2</v>
      </c>
      <c r="N200" s="45">
        <v>4119.76</v>
      </c>
      <c r="O200" s="45">
        <v>0</v>
      </c>
      <c r="P200" s="46">
        <f t="shared" si="10"/>
        <v>4119.76</v>
      </c>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c r="CE200" s="47"/>
      <c r="CF200" s="47"/>
      <c r="CG200" s="47"/>
      <c r="CH200" s="47"/>
      <c r="CI200" s="48"/>
    </row>
    <row r="201" spans="1:87" s="36" customFormat="1" ht="13.5" customHeight="1" x14ac:dyDescent="0.25">
      <c r="A201" s="1"/>
      <c r="B201" s="37">
        <v>8</v>
      </c>
      <c r="C201" s="38">
        <v>847</v>
      </c>
      <c r="D201" s="39" t="s">
        <v>212</v>
      </c>
      <c r="E201" s="40">
        <v>69.978173383271198</v>
      </c>
      <c r="F201" s="41" t="s">
        <v>19</v>
      </c>
      <c r="G201" s="42">
        <v>0</v>
      </c>
      <c r="H201" s="42">
        <v>0</v>
      </c>
      <c r="I201" s="42">
        <v>81104.039999999994</v>
      </c>
      <c r="J201" s="42">
        <v>431.5</v>
      </c>
      <c r="K201" s="42">
        <v>438.45</v>
      </c>
      <c r="L201" s="43">
        <v>3881.55</v>
      </c>
      <c r="M201" s="44">
        <f t="shared" si="9"/>
        <v>4.7350995114425934E-2</v>
      </c>
      <c r="N201" s="45">
        <v>85855.54</v>
      </c>
      <c r="O201" s="45">
        <v>0</v>
      </c>
      <c r="P201" s="46">
        <f t="shared" si="10"/>
        <v>85855.54</v>
      </c>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47"/>
      <c r="AR201" s="47"/>
      <c r="AS201" s="47"/>
      <c r="AT201" s="47"/>
      <c r="AU201" s="47"/>
      <c r="AV201" s="47"/>
      <c r="AW201" s="47"/>
      <c r="AX201" s="47"/>
      <c r="AY201" s="47"/>
      <c r="AZ201" s="47"/>
      <c r="BA201" s="47"/>
      <c r="BB201" s="47"/>
      <c r="BC201" s="47"/>
      <c r="BD201" s="47"/>
      <c r="BE201" s="47"/>
      <c r="BF201" s="47"/>
      <c r="BG201" s="47"/>
      <c r="BH201" s="47"/>
      <c r="BI201" s="47"/>
      <c r="BJ201" s="47"/>
      <c r="BK201" s="47"/>
      <c r="BL201" s="47"/>
      <c r="BM201" s="47"/>
      <c r="BN201" s="47"/>
      <c r="BO201" s="47"/>
      <c r="BP201" s="47"/>
      <c r="BQ201" s="47"/>
      <c r="BR201" s="47"/>
      <c r="BS201" s="47"/>
      <c r="BT201" s="47"/>
      <c r="BU201" s="47"/>
      <c r="BV201" s="47"/>
      <c r="BW201" s="47"/>
      <c r="BX201" s="47"/>
      <c r="BY201" s="47"/>
      <c r="BZ201" s="47"/>
      <c r="CA201" s="47"/>
      <c r="CB201" s="47"/>
      <c r="CC201" s="47"/>
      <c r="CD201" s="47"/>
      <c r="CE201" s="47"/>
      <c r="CF201" s="47"/>
      <c r="CG201" s="47"/>
      <c r="CH201" s="47"/>
      <c r="CI201" s="48"/>
    </row>
    <row r="202" spans="1:87" s="36" customFormat="1" ht="13.5" customHeight="1" x14ac:dyDescent="0.25">
      <c r="A202" s="1"/>
      <c r="B202" s="37">
        <v>8</v>
      </c>
      <c r="C202" s="38">
        <v>866</v>
      </c>
      <c r="D202" s="39" t="s">
        <v>216</v>
      </c>
      <c r="E202" s="40">
        <v>125.71511757848218</v>
      </c>
      <c r="F202" s="41" t="s">
        <v>17</v>
      </c>
      <c r="G202" s="42">
        <v>0</v>
      </c>
      <c r="H202" s="42">
        <v>0</v>
      </c>
      <c r="I202" s="42">
        <v>54014.06</v>
      </c>
      <c r="J202" s="42">
        <v>2691.21</v>
      </c>
      <c r="K202" s="42">
        <v>0</v>
      </c>
      <c r="L202" s="43">
        <v>1754.98</v>
      </c>
      <c r="M202" s="44">
        <f t="shared" si="9"/>
        <v>3.0949151639697688E-2</v>
      </c>
      <c r="N202" s="45">
        <v>58460.25</v>
      </c>
      <c r="O202" s="45">
        <v>0</v>
      </c>
      <c r="P202" s="46">
        <f t="shared" si="10"/>
        <v>58460.25</v>
      </c>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47"/>
      <c r="AR202" s="47"/>
      <c r="AS202" s="47"/>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c r="CA202" s="47"/>
      <c r="CB202" s="47"/>
      <c r="CC202" s="47"/>
      <c r="CD202" s="47"/>
      <c r="CE202" s="47"/>
      <c r="CF202" s="47"/>
      <c r="CG202" s="47"/>
      <c r="CH202" s="47"/>
      <c r="CI202" s="48"/>
    </row>
    <row r="203" spans="1:87" s="36" customFormat="1" ht="13.5" customHeight="1" x14ac:dyDescent="0.25">
      <c r="A203" s="1"/>
      <c r="B203" s="37">
        <v>8</v>
      </c>
      <c r="C203" s="38">
        <v>871</v>
      </c>
      <c r="D203" s="39" t="s">
        <v>217</v>
      </c>
      <c r="E203" s="40">
        <v>16.527144824886271</v>
      </c>
      <c r="F203" s="41" t="s">
        <v>19</v>
      </c>
      <c r="G203" s="42">
        <v>0</v>
      </c>
      <c r="H203" s="42">
        <v>0</v>
      </c>
      <c r="I203" s="42">
        <v>9602.1</v>
      </c>
      <c r="J203" s="42">
        <v>320.2</v>
      </c>
      <c r="K203" s="42">
        <v>0</v>
      </c>
      <c r="L203" s="43">
        <v>496.12</v>
      </c>
      <c r="M203" s="44">
        <f t="shared" si="9"/>
        <v>5.0000503915422836E-2</v>
      </c>
      <c r="N203" s="45">
        <v>10418.42</v>
      </c>
      <c r="O203" s="45">
        <v>0</v>
      </c>
      <c r="P203" s="46">
        <f t="shared" si="10"/>
        <v>10418.42</v>
      </c>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49"/>
      <c r="AR203" s="49"/>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c r="BT203" s="49"/>
      <c r="BU203" s="49"/>
      <c r="BV203" s="49"/>
      <c r="BW203" s="49"/>
      <c r="BX203" s="49"/>
      <c r="BY203" s="49"/>
      <c r="BZ203" s="49"/>
      <c r="CA203" s="49"/>
      <c r="CB203" s="49"/>
      <c r="CC203" s="49"/>
      <c r="CD203" s="49"/>
      <c r="CE203" s="49"/>
      <c r="CF203" s="49"/>
      <c r="CG203" s="49"/>
      <c r="CH203" s="49"/>
      <c r="CI203" s="50"/>
    </row>
    <row r="204" spans="1:87" s="36" customFormat="1" ht="13.5" customHeight="1" x14ac:dyDescent="0.25">
      <c r="A204" s="1"/>
      <c r="B204" s="37">
        <v>8</v>
      </c>
      <c r="C204" s="38">
        <v>873</v>
      </c>
      <c r="D204" s="39" t="s">
        <v>218</v>
      </c>
      <c r="E204" s="40">
        <v>163.97</v>
      </c>
      <c r="F204" s="41" t="s">
        <v>19</v>
      </c>
      <c r="G204" s="42">
        <v>0</v>
      </c>
      <c r="H204" s="42">
        <v>0</v>
      </c>
      <c r="I204" s="42">
        <v>63889.270000000004</v>
      </c>
      <c r="J204" s="42">
        <v>928.84</v>
      </c>
      <c r="K204" s="42">
        <v>96.37</v>
      </c>
      <c r="L204" s="43">
        <v>2564.0300000000002</v>
      </c>
      <c r="M204" s="44">
        <f t="shared" si="9"/>
        <v>3.9498583366915987E-2</v>
      </c>
      <c r="N204" s="45">
        <v>67478.509999999995</v>
      </c>
      <c r="O204" s="45">
        <v>0</v>
      </c>
      <c r="P204" s="46">
        <f t="shared" si="10"/>
        <v>67478.509999999995</v>
      </c>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47"/>
      <c r="AR204" s="47"/>
      <c r="AS204" s="47"/>
      <c r="AT204" s="47"/>
      <c r="AU204" s="47"/>
      <c r="AV204" s="47"/>
      <c r="AW204" s="47"/>
      <c r="AX204" s="47"/>
      <c r="AY204" s="47"/>
      <c r="AZ204" s="47"/>
      <c r="BA204" s="47"/>
      <c r="BB204" s="47"/>
      <c r="BC204" s="47"/>
      <c r="BD204" s="47"/>
      <c r="BE204" s="47"/>
      <c r="BF204" s="47"/>
      <c r="BG204" s="47"/>
      <c r="BH204" s="47"/>
      <c r="BI204" s="47"/>
      <c r="BJ204" s="47"/>
      <c r="BK204" s="47"/>
      <c r="BL204" s="47"/>
      <c r="BM204" s="47"/>
      <c r="BN204" s="47"/>
      <c r="BO204" s="47"/>
      <c r="BP204" s="47"/>
      <c r="BQ204" s="47"/>
      <c r="BR204" s="47"/>
      <c r="BS204" s="47"/>
      <c r="BT204" s="47"/>
      <c r="BU204" s="47"/>
      <c r="BV204" s="47"/>
      <c r="BW204" s="47"/>
      <c r="BX204" s="47"/>
      <c r="BY204" s="47"/>
      <c r="BZ204" s="47"/>
      <c r="CA204" s="47"/>
      <c r="CB204" s="47"/>
      <c r="CC204" s="47"/>
      <c r="CD204" s="47"/>
      <c r="CE204" s="47"/>
      <c r="CF204" s="47"/>
      <c r="CG204" s="47"/>
      <c r="CH204" s="47"/>
      <c r="CI204" s="48"/>
    </row>
    <row r="205" spans="1:87" s="36" customFormat="1" ht="13.5" customHeight="1" x14ac:dyDescent="0.25">
      <c r="A205" s="1"/>
      <c r="B205" s="37">
        <v>8</v>
      </c>
      <c r="C205" s="38">
        <v>895</v>
      </c>
      <c r="D205" s="39" t="s">
        <v>224</v>
      </c>
      <c r="E205" s="40">
        <v>33.271276233906718</v>
      </c>
      <c r="F205" s="41" t="s">
        <v>19</v>
      </c>
      <c r="G205" s="42">
        <v>0</v>
      </c>
      <c r="H205" s="42">
        <v>0</v>
      </c>
      <c r="I205" s="42">
        <v>12476.49</v>
      </c>
      <c r="J205" s="42">
        <v>75</v>
      </c>
      <c r="K205" s="42">
        <v>0</v>
      </c>
      <c r="L205" s="43">
        <v>378.04</v>
      </c>
      <c r="M205" s="44">
        <f t="shared" si="9"/>
        <v>3.0119133266249667E-2</v>
      </c>
      <c r="N205" s="45">
        <v>12929.53</v>
      </c>
      <c r="O205" s="45">
        <v>0</v>
      </c>
      <c r="P205" s="46">
        <f t="shared" si="10"/>
        <v>12929.53</v>
      </c>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49"/>
      <c r="AR205" s="49"/>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c r="BT205" s="49"/>
      <c r="BU205" s="49"/>
      <c r="BV205" s="49"/>
      <c r="BW205" s="49"/>
      <c r="BX205" s="49"/>
      <c r="BY205" s="49"/>
      <c r="BZ205" s="49"/>
      <c r="CA205" s="49"/>
      <c r="CB205" s="49"/>
      <c r="CC205" s="49"/>
      <c r="CD205" s="49"/>
      <c r="CE205" s="49"/>
      <c r="CF205" s="49"/>
      <c r="CG205" s="49"/>
      <c r="CH205" s="49"/>
      <c r="CI205" s="50"/>
    </row>
    <row r="206" spans="1:87" s="36" customFormat="1" ht="13.5" customHeight="1" x14ac:dyDescent="0.25">
      <c r="A206" s="1"/>
      <c r="B206" s="37">
        <v>8</v>
      </c>
      <c r="C206" s="38">
        <v>897</v>
      </c>
      <c r="D206" s="39" t="s">
        <v>225</v>
      </c>
      <c r="E206" s="40">
        <v>67.748375693871196</v>
      </c>
      <c r="F206" s="41" t="s">
        <v>17</v>
      </c>
      <c r="G206" s="42">
        <v>111148.23</v>
      </c>
      <c r="H206" s="42">
        <v>15508.42</v>
      </c>
      <c r="I206" s="42">
        <v>121164.5</v>
      </c>
      <c r="J206" s="42">
        <v>420.72999999999996</v>
      </c>
      <c r="K206" s="42">
        <v>3337.9</v>
      </c>
      <c r="L206" s="43">
        <v>10141.19</v>
      </c>
      <c r="M206" s="44">
        <f t="shared" si="9"/>
        <v>4.0310036045027149E-2</v>
      </c>
      <c r="N206" s="45">
        <v>261720.97</v>
      </c>
      <c r="O206" s="45">
        <v>119</v>
      </c>
      <c r="P206" s="46">
        <f t="shared" si="10"/>
        <v>261601.97</v>
      </c>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35"/>
    </row>
    <row r="207" spans="1:87" s="36" customFormat="1" ht="13.5" customHeight="1" x14ac:dyDescent="0.25">
      <c r="A207" s="1"/>
      <c r="B207" s="37">
        <v>8</v>
      </c>
      <c r="C207" s="38">
        <v>905</v>
      </c>
      <c r="D207" s="39" t="s">
        <v>227</v>
      </c>
      <c r="E207" s="40">
        <v>105.28369884343577</v>
      </c>
      <c r="F207" s="41" t="s">
        <v>19</v>
      </c>
      <c r="G207" s="42">
        <v>0</v>
      </c>
      <c r="H207" s="42">
        <v>0</v>
      </c>
      <c r="I207" s="42">
        <v>49753.61</v>
      </c>
      <c r="J207" s="42">
        <v>850</v>
      </c>
      <c r="K207" s="42">
        <v>0</v>
      </c>
      <c r="L207" s="43">
        <v>2169.83</v>
      </c>
      <c r="M207" s="44">
        <f t="shared" si="9"/>
        <v>4.2878956659416191E-2</v>
      </c>
      <c r="N207" s="45">
        <v>52773.440000000002</v>
      </c>
      <c r="O207" s="45">
        <v>0</v>
      </c>
      <c r="P207" s="46">
        <f t="shared" si="10"/>
        <v>52773.440000000002</v>
      </c>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47"/>
      <c r="AR207" s="47"/>
      <c r="AS207" s="47"/>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c r="BS207" s="47"/>
      <c r="BT207" s="47"/>
      <c r="BU207" s="47"/>
      <c r="BV207" s="47"/>
      <c r="BW207" s="47"/>
      <c r="BX207" s="47"/>
      <c r="BY207" s="47"/>
      <c r="BZ207" s="47"/>
      <c r="CA207" s="47"/>
      <c r="CB207" s="47"/>
      <c r="CC207" s="47"/>
      <c r="CD207" s="47"/>
      <c r="CE207" s="47"/>
      <c r="CF207" s="47"/>
      <c r="CG207" s="47"/>
      <c r="CH207" s="47"/>
      <c r="CI207" s="48"/>
    </row>
    <row r="208" spans="1:87" s="36" customFormat="1" ht="13.5" customHeight="1" x14ac:dyDescent="0.25">
      <c r="A208" s="1"/>
      <c r="B208" s="37">
        <v>8</v>
      </c>
      <c r="C208" s="38">
        <v>907</v>
      </c>
      <c r="D208" s="39" t="s">
        <v>229</v>
      </c>
      <c r="E208" s="40">
        <v>12.115084280824727</v>
      </c>
      <c r="F208" s="41" t="s">
        <v>19</v>
      </c>
      <c r="G208" s="42">
        <v>0</v>
      </c>
      <c r="H208" s="42">
        <v>0</v>
      </c>
      <c r="I208" s="42">
        <v>15238.5</v>
      </c>
      <c r="J208" s="42">
        <v>0</v>
      </c>
      <c r="K208" s="42">
        <v>2015.74</v>
      </c>
      <c r="L208" s="43">
        <v>862.71</v>
      </c>
      <c r="M208" s="44">
        <f t="shared" si="9"/>
        <v>4.9999884086462221E-2</v>
      </c>
      <c r="N208" s="45">
        <v>18116.95</v>
      </c>
      <c r="O208" s="45">
        <v>6332.79</v>
      </c>
      <c r="P208" s="46">
        <f t="shared" si="10"/>
        <v>11784.16</v>
      </c>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47"/>
      <c r="AR208" s="47"/>
      <c r="AS208" s="47"/>
      <c r="AT208" s="47"/>
      <c r="AU208" s="47"/>
      <c r="AV208" s="47"/>
      <c r="AW208" s="47"/>
      <c r="AX208" s="47"/>
      <c r="AY208" s="47"/>
      <c r="AZ208" s="47"/>
      <c r="BA208" s="47"/>
      <c r="BB208" s="47"/>
      <c r="BC208" s="47"/>
      <c r="BD208" s="47"/>
      <c r="BE208" s="47"/>
      <c r="BF208" s="47"/>
      <c r="BG208" s="47"/>
      <c r="BH208" s="47"/>
      <c r="BI208" s="47"/>
      <c r="BJ208" s="47"/>
      <c r="BK208" s="47"/>
      <c r="BL208" s="47"/>
      <c r="BM208" s="47"/>
      <c r="BN208" s="47"/>
      <c r="BO208" s="47"/>
      <c r="BP208" s="47"/>
      <c r="BQ208" s="47"/>
      <c r="BR208" s="47"/>
      <c r="BS208" s="47"/>
      <c r="BT208" s="47"/>
      <c r="BU208" s="47"/>
      <c r="BV208" s="47"/>
      <c r="BW208" s="47"/>
      <c r="BX208" s="47"/>
      <c r="BY208" s="47"/>
      <c r="BZ208" s="47"/>
      <c r="CA208" s="47"/>
      <c r="CB208" s="47"/>
      <c r="CC208" s="47"/>
      <c r="CD208" s="47"/>
      <c r="CE208" s="47"/>
      <c r="CF208" s="47"/>
      <c r="CG208" s="47"/>
      <c r="CH208" s="47"/>
      <c r="CI208" s="48"/>
    </row>
    <row r="209" spans="1:87" s="36" customFormat="1" ht="13.5" customHeight="1" x14ac:dyDescent="0.25">
      <c r="A209" s="1"/>
      <c r="B209" s="37">
        <v>8</v>
      </c>
      <c r="C209" s="38">
        <v>918</v>
      </c>
      <c r="D209" s="39" t="s">
        <v>232</v>
      </c>
      <c r="E209" s="40">
        <v>59.047271200750195</v>
      </c>
      <c r="F209" s="41" t="s">
        <v>17</v>
      </c>
      <c r="G209" s="42">
        <v>0</v>
      </c>
      <c r="H209" s="42">
        <v>8483.1200000000008</v>
      </c>
      <c r="I209" s="42">
        <v>26929.65</v>
      </c>
      <c r="J209" s="42">
        <v>781.54</v>
      </c>
      <c r="K209" s="42">
        <v>0</v>
      </c>
      <c r="L209" s="43">
        <v>1640.05</v>
      </c>
      <c r="M209" s="44">
        <f t="shared" si="9"/>
        <v>4.5312370922390842E-2</v>
      </c>
      <c r="N209" s="45">
        <v>37834.36</v>
      </c>
      <c r="O209" s="45">
        <v>0</v>
      </c>
      <c r="P209" s="46">
        <f t="shared" si="10"/>
        <v>37834.36</v>
      </c>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47"/>
      <c r="AR209" s="47"/>
      <c r="AS209" s="47"/>
      <c r="AT209" s="47"/>
      <c r="AU209" s="47"/>
      <c r="AV209" s="47"/>
      <c r="AW209" s="47"/>
      <c r="AX209" s="47"/>
      <c r="AY209" s="47"/>
      <c r="AZ209" s="47"/>
      <c r="BA209" s="47"/>
      <c r="BB209" s="47"/>
      <c r="BC209" s="47"/>
      <c r="BD209" s="47"/>
      <c r="BE209" s="47"/>
      <c r="BF209" s="47"/>
      <c r="BG209" s="47"/>
      <c r="BH209" s="47"/>
      <c r="BI209" s="47"/>
      <c r="BJ209" s="47"/>
      <c r="BK209" s="47"/>
      <c r="BL209" s="47"/>
      <c r="BM209" s="47"/>
      <c r="BN209" s="47"/>
      <c r="BO209" s="47"/>
      <c r="BP209" s="47"/>
      <c r="BQ209" s="47"/>
      <c r="BR209" s="47"/>
      <c r="BS209" s="47"/>
      <c r="BT209" s="47"/>
      <c r="BU209" s="47"/>
      <c r="BV209" s="47"/>
      <c r="BW209" s="47"/>
      <c r="BX209" s="47"/>
      <c r="BY209" s="47"/>
      <c r="BZ209" s="47"/>
      <c r="CA209" s="47"/>
      <c r="CB209" s="47"/>
      <c r="CC209" s="47"/>
      <c r="CD209" s="47"/>
      <c r="CE209" s="47"/>
      <c r="CF209" s="47"/>
      <c r="CG209" s="47"/>
      <c r="CH209" s="47"/>
      <c r="CI209" s="48"/>
    </row>
    <row r="210" spans="1:87" s="36" customFormat="1" ht="13.5" customHeight="1" x14ac:dyDescent="0.25">
      <c r="A210" s="1"/>
      <c r="B210" s="37">
        <v>8</v>
      </c>
      <c r="C210" s="38">
        <v>922</v>
      </c>
      <c r="D210" s="39" t="s">
        <v>233</v>
      </c>
      <c r="E210" s="40">
        <v>157.44</v>
      </c>
      <c r="F210" s="41" t="s">
        <v>19</v>
      </c>
      <c r="G210" s="42">
        <v>0</v>
      </c>
      <c r="H210" s="42">
        <v>0</v>
      </c>
      <c r="I210" s="42">
        <v>108253.92</v>
      </c>
      <c r="J210" s="42">
        <v>0</v>
      </c>
      <c r="K210" s="42">
        <v>8499.85</v>
      </c>
      <c r="L210" s="43">
        <v>5837.69</v>
      </c>
      <c r="M210" s="44">
        <f t="shared" si="9"/>
        <v>5.0000012847550873E-2</v>
      </c>
      <c r="N210" s="45">
        <v>122591.46</v>
      </c>
      <c r="O210" s="45">
        <v>18794.579999999998</v>
      </c>
      <c r="P210" s="46">
        <f t="shared" si="10"/>
        <v>103796.88</v>
      </c>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47"/>
      <c r="AR210" s="47"/>
      <c r="AS210" s="47"/>
      <c r="AT210" s="47"/>
      <c r="AU210" s="47"/>
      <c r="AV210" s="47"/>
      <c r="AW210" s="47"/>
      <c r="AX210" s="47"/>
      <c r="AY210" s="47"/>
      <c r="AZ210" s="47"/>
      <c r="BA210" s="47"/>
      <c r="BB210" s="47"/>
      <c r="BC210" s="47"/>
      <c r="BD210" s="47"/>
      <c r="BE210" s="47"/>
      <c r="BF210" s="47"/>
      <c r="BG210" s="47"/>
      <c r="BH210" s="47"/>
      <c r="BI210" s="47"/>
      <c r="BJ210" s="47"/>
      <c r="BK210" s="47"/>
      <c r="BL210" s="47"/>
      <c r="BM210" s="47"/>
      <c r="BN210" s="47"/>
      <c r="BO210" s="47"/>
      <c r="BP210" s="47"/>
      <c r="BQ210" s="47"/>
      <c r="BR210" s="47"/>
      <c r="BS210" s="47"/>
      <c r="BT210" s="47"/>
      <c r="BU210" s="47"/>
      <c r="BV210" s="47"/>
      <c r="BW210" s="47"/>
      <c r="BX210" s="47"/>
      <c r="BY210" s="47"/>
      <c r="BZ210" s="47"/>
      <c r="CA210" s="47"/>
      <c r="CB210" s="47"/>
      <c r="CC210" s="47"/>
      <c r="CD210" s="47"/>
      <c r="CE210" s="47"/>
      <c r="CF210" s="47"/>
      <c r="CG210" s="47"/>
      <c r="CH210" s="47"/>
      <c r="CI210" s="48"/>
    </row>
    <row r="211" spans="1:87" s="36" customFormat="1" ht="13.5" customHeight="1" x14ac:dyDescent="0.25">
      <c r="A211" s="1"/>
      <c r="B211" s="37">
        <v>8</v>
      </c>
      <c r="C211" s="38">
        <v>924</v>
      </c>
      <c r="D211" s="39" t="s">
        <v>235</v>
      </c>
      <c r="E211" s="40">
        <v>114.91247851438976</v>
      </c>
      <c r="F211" s="41" t="s">
        <v>19</v>
      </c>
      <c r="G211" s="42">
        <v>0</v>
      </c>
      <c r="H211" s="42">
        <v>0</v>
      </c>
      <c r="I211" s="42">
        <v>62359.41</v>
      </c>
      <c r="J211" s="42">
        <v>1708.5</v>
      </c>
      <c r="K211" s="42">
        <v>0</v>
      </c>
      <c r="L211" s="43">
        <v>2341.0700000000002</v>
      </c>
      <c r="M211" s="44">
        <f t="shared" si="9"/>
        <v>3.6540445911221395E-2</v>
      </c>
      <c r="N211" s="45">
        <v>66408.98</v>
      </c>
      <c r="O211" s="45">
        <v>0</v>
      </c>
      <c r="P211" s="46">
        <f t="shared" si="10"/>
        <v>66408.98</v>
      </c>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47"/>
      <c r="AR211" s="47"/>
      <c r="AS211" s="47"/>
      <c r="AT211" s="47"/>
      <c r="AU211" s="47"/>
      <c r="AV211" s="47"/>
      <c r="AW211" s="47"/>
      <c r="AX211" s="47"/>
      <c r="AY211" s="47"/>
      <c r="AZ211" s="47"/>
      <c r="BA211" s="47"/>
      <c r="BB211" s="47"/>
      <c r="BC211" s="47"/>
      <c r="BD211" s="47"/>
      <c r="BE211" s="47"/>
      <c r="BF211" s="47"/>
      <c r="BG211" s="47"/>
      <c r="BH211" s="47"/>
      <c r="BI211" s="47"/>
      <c r="BJ211" s="47"/>
      <c r="BK211" s="47"/>
      <c r="BL211" s="47"/>
      <c r="BM211" s="47"/>
      <c r="BN211" s="47"/>
      <c r="BO211" s="47"/>
      <c r="BP211" s="47"/>
      <c r="BQ211" s="47"/>
      <c r="BR211" s="47"/>
      <c r="BS211" s="47"/>
      <c r="BT211" s="47"/>
      <c r="BU211" s="47"/>
      <c r="BV211" s="47"/>
      <c r="BW211" s="47"/>
      <c r="BX211" s="47"/>
      <c r="BY211" s="47"/>
      <c r="BZ211" s="47"/>
      <c r="CA211" s="47"/>
      <c r="CB211" s="47"/>
      <c r="CC211" s="47"/>
      <c r="CD211" s="47"/>
      <c r="CE211" s="47"/>
      <c r="CF211" s="47"/>
      <c r="CG211" s="47"/>
      <c r="CH211" s="47"/>
      <c r="CI211" s="48"/>
    </row>
    <row r="212" spans="1:87" s="36" customFormat="1" ht="13.5" customHeight="1" x14ac:dyDescent="0.25">
      <c r="A212" s="1"/>
      <c r="B212" s="37">
        <v>8</v>
      </c>
      <c r="C212" s="38">
        <v>929</v>
      </c>
      <c r="D212" s="39" t="s">
        <v>236</v>
      </c>
      <c r="E212" s="40">
        <v>48.975680260617573</v>
      </c>
      <c r="F212" s="41" t="s">
        <v>19</v>
      </c>
      <c r="G212" s="42">
        <v>12717.22</v>
      </c>
      <c r="H212" s="42">
        <v>0</v>
      </c>
      <c r="I212" s="42">
        <v>34239</v>
      </c>
      <c r="J212" s="42">
        <v>3383.2</v>
      </c>
      <c r="K212" s="42">
        <v>0</v>
      </c>
      <c r="L212" s="43">
        <v>1832.19</v>
      </c>
      <c r="M212" s="44">
        <f t="shared" si="9"/>
        <v>3.639672447557004E-2</v>
      </c>
      <c r="N212" s="45">
        <v>52171.61</v>
      </c>
      <c r="O212" s="45">
        <v>0</v>
      </c>
      <c r="P212" s="46">
        <f t="shared" si="10"/>
        <v>52171.61</v>
      </c>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47"/>
      <c r="AR212" s="47"/>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c r="BT212" s="47"/>
      <c r="BU212" s="47"/>
      <c r="BV212" s="47"/>
      <c r="BW212" s="47"/>
      <c r="BX212" s="47"/>
      <c r="BY212" s="47"/>
      <c r="BZ212" s="47"/>
      <c r="CA212" s="47"/>
      <c r="CB212" s="47"/>
      <c r="CC212" s="47"/>
      <c r="CD212" s="47"/>
      <c r="CE212" s="47"/>
      <c r="CF212" s="47"/>
      <c r="CG212" s="47"/>
      <c r="CH212" s="47"/>
      <c r="CI212" s="48"/>
    </row>
    <row r="213" spans="1:87" s="36" customFormat="1" ht="13.5" customHeight="1" x14ac:dyDescent="0.25">
      <c r="A213" s="1"/>
      <c r="B213" s="37">
        <v>8</v>
      </c>
      <c r="C213" s="38">
        <v>955</v>
      </c>
      <c r="D213" s="39" t="s">
        <v>239</v>
      </c>
      <c r="E213" s="40">
        <v>48.241978039358088</v>
      </c>
      <c r="F213" s="41" t="s">
        <v>17</v>
      </c>
      <c r="G213" s="42">
        <v>0</v>
      </c>
      <c r="H213" s="42">
        <v>0</v>
      </c>
      <c r="I213" s="42">
        <v>21637.45</v>
      </c>
      <c r="J213" s="42">
        <v>291.88</v>
      </c>
      <c r="K213" s="42">
        <v>0</v>
      </c>
      <c r="L213" s="43">
        <v>820.21</v>
      </c>
      <c r="M213" s="44">
        <f t="shared" si="9"/>
        <v>3.7402419499364549E-2</v>
      </c>
      <c r="N213" s="45">
        <v>22749.54</v>
      </c>
      <c r="O213" s="45">
        <v>0</v>
      </c>
      <c r="P213" s="46">
        <f t="shared" si="10"/>
        <v>22749.54</v>
      </c>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47"/>
      <c r="AR213" s="47"/>
      <c r="AS213" s="47"/>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c r="BS213" s="47"/>
      <c r="BT213" s="47"/>
      <c r="BU213" s="47"/>
      <c r="BV213" s="47"/>
      <c r="BW213" s="47"/>
      <c r="BX213" s="47"/>
      <c r="BY213" s="47"/>
      <c r="BZ213" s="47"/>
      <c r="CA213" s="47"/>
      <c r="CB213" s="47"/>
      <c r="CC213" s="47"/>
      <c r="CD213" s="47"/>
      <c r="CE213" s="47"/>
      <c r="CF213" s="47"/>
      <c r="CG213" s="47"/>
      <c r="CH213" s="47"/>
      <c r="CI213" s="48"/>
    </row>
    <row r="214" spans="1:87" s="36" customFormat="1" ht="13.5" customHeight="1" x14ac:dyDescent="0.25">
      <c r="A214" s="1"/>
      <c r="B214" s="37">
        <v>8</v>
      </c>
      <c r="C214" s="38">
        <v>973</v>
      </c>
      <c r="D214" s="39" t="s">
        <v>247</v>
      </c>
      <c r="E214" s="40">
        <v>7.0843726591984275</v>
      </c>
      <c r="F214" s="41" t="s">
        <v>17</v>
      </c>
      <c r="G214" s="42">
        <v>0</v>
      </c>
      <c r="H214" s="42">
        <v>0</v>
      </c>
      <c r="I214" s="42">
        <v>6563.35</v>
      </c>
      <c r="J214" s="42">
        <v>0</v>
      </c>
      <c r="K214" s="42">
        <v>227.86</v>
      </c>
      <c r="L214" s="43">
        <v>284.7</v>
      </c>
      <c r="M214" s="44">
        <f t="shared" si="9"/>
        <v>4.1921837198378491E-2</v>
      </c>
      <c r="N214" s="45">
        <v>7075.91</v>
      </c>
      <c r="O214" s="45">
        <v>0</v>
      </c>
      <c r="P214" s="46">
        <f t="shared" si="10"/>
        <v>7075.91</v>
      </c>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47"/>
      <c r="AR214" s="47"/>
      <c r="AS214" s="47"/>
      <c r="AT214" s="47"/>
      <c r="AU214" s="47"/>
      <c r="AV214" s="47"/>
      <c r="AW214" s="47"/>
      <c r="AX214" s="47"/>
      <c r="AY214" s="47"/>
      <c r="AZ214" s="47"/>
      <c r="BA214" s="47"/>
      <c r="BB214" s="47"/>
      <c r="BC214" s="47"/>
      <c r="BD214" s="47"/>
      <c r="BE214" s="47"/>
      <c r="BF214" s="47"/>
      <c r="BG214" s="47"/>
      <c r="BH214" s="47"/>
      <c r="BI214" s="47"/>
      <c r="BJ214" s="47"/>
      <c r="BK214" s="47"/>
      <c r="BL214" s="47"/>
      <c r="BM214" s="47"/>
      <c r="BN214" s="47"/>
      <c r="BO214" s="47"/>
      <c r="BP214" s="47"/>
      <c r="BQ214" s="47"/>
      <c r="BR214" s="47"/>
      <c r="BS214" s="47"/>
      <c r="BT214" s="47"/>
      <c r="BU214" s="47"/>
      <c r="BV214" s="47"/>
      <c r="BW214" s="47"/>
      <c r="BX214" s="47"/>
      <c r="BY214" s="47"/>
      <c r="BZ214" s="47"/>
      <c r="CA214" s="47"/>
      <c r="CB214" s="47"/>
      <c r="CC214" s="47"/>
      <c r="CD214" s="47"/>
      <c r="CE214" s="47"/>
      <c r="CF214" s="47"/>
      <c r="CG214" s="47"/>
      <c r="CH214" s="47"/>
      <c r="CI214" s="48"/>
    </row>
    <row r="215" spans="1:87" s="36" customFormat="1" ht="13.5" customHeight="1" x14ac:dyDescent="0.25">
      <c r="A215" s="1"/>
      <c r="B215" s="37">
        <v>8</v>
      </c>
      <c r="C215" s="38">
        <v>974</v>
      </c>
      <c r="D215" s="39" t="s">
        <v>248</v>
      </c>
      <c r="E215" s="40">
        <v>19.13</v>
      </c>
      <c r="F215" s="41" t="s">
        <v>19</v>
      </c>
      <c r="G215" s="42">
        <v>1046.94</v>
      </c>
      <c r="H215" s="42">
        <v>0</v>
      </c>
      <c r="I215" s="42">
        <v>11284</v>
      </c>
      <c r="J215" s="42">
        <v>83.08</v>
      </c>
      <c r="K215" s="42">
        <v>127.9</v>
      </c>
      <c r="L215" s="43">
        <v>471.1</v>
      </c>
      <c r="M215" s="44">
        <f t="shared" si="9"/>
        <v>3.7562031969586795E-2</v>
      </c>
      <c r="N215" s="45">
        <v>13013.02</v>
      </c>
      <c r="O215" s="45">
        <v>0</v>
      </c>
      <c r="P215" s="46">
        <f t="shared" si="10"/>
        <v>13013.02</v>
      </c>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47"/>
      <c r="AR215" s="47"/>
      <c r="AS215" s="47"/>
      <c r="AT215" s="47"/>
      <c r="AU215" s="47"/>
      <c r="AV215" s="47"/>
      <c r="AW215" s="47"/>
      <c r="AX215" s="47"/>
      <c r="AY215" s="47"/>
      <c r="AZ215" s="47"/>
      <c r="BA215" s="47"/>
      <c r="BB215" s="47"/>
      <c r="BC215" s="47"/>
      <c r="BD215" s="47"/>
      <c r="BE215" s="47"/>
      <c r="BF215" s="47"/>
      <c r="BG215" s="47"/>
      <c r="BH215" s="47"/>
      <c r="BI215" s="47"/>
      <c r="BJ215" s="47"/>
      <c r="BK215" s="47"/>
      <c r="BL215" s="47"/>
      <c r="BM215" s="47"/>
      <c r="BN215" s="47"/>
      <c r="BO215" s="47"/>
      <c r="BP215" s="47"/>
      <c r="BQ215" s="47"/>
      <c r="BR215" s="47"/>
      <c r="BS215" s="47"/>
      <c r="BT215" s="47"/>
      <c r="BU215" s="47"/>
      <c r="BV215" s="47"/>
      <c r="BW215" s="47"/>
      <c r="BX215" s="47"/>
      <c r="BY215" s="47"/>
      <c r="BZ215" s="47"/>
      <c r="CA215" s="47"/>
      <c r="CB215" s="47"/>
      <c r="CC215" s="47"/>
      <c r="CD215" s="47"/>
      <c r="CE215" s="47"/>
      <c r="CF215" s="47"/>
      <c r="CG215" s="47"/>
      <c r="CH215" s="47"/>
      <c r="CI215" s="48"/>
    </row>
    <row r="216" spans="1:87" s="36" customFormat="1" ht="13.5" customHeight="1" x14ac:dyDescent="0.25">
      <c r="A216" s="1"/>
      <c r="B216" s="37">
        <v>8</v>
      </c>
      <c r="C216" s="38">
        <v>978</v>
      </c>
      <c r="D216" s="39" t="s">
        <v>252</v>
      </c>
      <c r="E216" s="40">
        <v>33.756385778634701</v>
      </c>
      <c r="F216" s="41" t="s">
        <v>17</v>
      </c>
      <c r="G216" s="42">
        <v>23164.69</v>
      </c>
      <c r="H216" s="42">
        <v>24490.29</v>
      </c>
      <c r="I216" s="42">
        <v>0</v>
      </c>
      <c r="J216" s="42">
        <v>3304.3599999999997</v>
      </c>
      <c r="K216" s="42">
        <v>0</v>
      </c>
      <c r="L216" s="43">
        <v>2547.9699999999998</v>
      </c>
      <c r="M216" s="44">
        <f t="shared" si="9"/>
        <v>5.000005887046418E-2</v>
      </c>
      <c r="N216" s="45">
        <v>53507.31</v>
      </c>
      <c r="O216" s="45">
        <v>1358.34</v>
      </c>
      <c r="P216" s="46">
        <f t="shared" si="10"/>
        <v>52148.97</v>
      </c>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47"/>
      <c r="AR216" s="47"/>
      <c r="AS216" s="47"/>
      <c r="AT216" s="47"/>
      <c r="AU216" s="47"/>
      <c r="AV216" s="47"/>
      <c r="AW216" s="47"/>
      <c r="AX216" s="47"/>
      <c r="AY216" s="47"/>
      <c r="AZ216" s="47"/>
      <c r="BA216" s="47"/>
      <c r="BB216" s="47"/>
      <c r="BC216" s="47"/>
      <c r="BD216" s="47"/>
      <c r="BE216" s="47"/>
      <c r="BF216" s="47"/>
      <c r="BG216" s="47"/>
      <c r="BH216" s="47"/>
      <c r="BI216" s="47"/>
      <c r="BJ216" s="47"/>
      <c r="BK216" s="47"/>
      <c r="BL216" s="47"/>
      <c r="BM216" s="47"/>
      <c r="BN216" s="47"/>
      <c r="BO216" s="47"/>
      <c r="BP216" s="47"/>
      <c r="BQ216" s="47"/>
      <c r="BR216" s="47"/>
      <c r="BS216" s="47"/>
      <c r="BT216" s="47"/>
      <c r="BU216" s="47"/>
      <c r="BV216" s="47"/>
      <c r="BW216" s="47"/>
      <c r="BX216" s="47"/>
      <c r="BY216" s="47"/>
      <c r="BZ216" s="47"/>
      <c r="CA216" s="47"/>
      <c r="CB216" s="47"/>
      <c r="CC216" s="47"/>
      <c r="CD216" s="47"/>
      <c r="CE216" s="47"/>
      <c r="CF216" s="47"/>
      <c r="CG216" s="47"/>
      <c r="CH216" s="47"/>
      <c r="CI216" s="48"/>
    </row>
    <row r="217" spans="1:87" s="36" customFormat="1" ht="13.5" customHeight="1" x14ac:dyDescent="0.25">
      <c r="A217" s="1"/>
      <c r="B217" s="37">
        <v>8</v>
      </c>
      <c r="C217" s="38">
        <v>985</v>
      </c>
      <c r="D217" s="39" t="s">
        <v>257</v>
      </c>
      <c r="E217" s="40">
        <v>19.498273373940624</v>
      </c>
      <c r="F217" s="41" t="s">
        <v>17</v>
      </c>
      <c r="G217" s="42">
        <v>0</v>
      </c>
      <c r="H217" s="42">
        <v>0</v>
      </c>
      <c r="I217" s="42">
        <v>48000</v>
      </c>
      <c r="J217" s="42">
        <v>0</v>
      </c>
      <c r="K217" s="42">
        <v>0</v>
      </c>
      <c r="L217" s="43">
        <v>1440</v>
      </c>
      <c r="M217" s="44">
        <f t="shared" si="9"/>
        <v>0.03</v>
      </c>
      <c r="N217" s="45">
        <v>49440</v>
      </c>
      <c r="O217" s="45">
        <v>0</v>
      </c>
      <c r="P217" s="46">
        <f t="shared" si="10"/>
        <v>49440</v>
      </c>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47"/>
      <c r="AR217" s="47"/>
      <c r="AS217" s="47"/>
      <c r="AT217" s="47"/>
      <c r="AU217" s="47"/>
      <c r="AV217" s="47"/>
      <c r="AW217" s="47"/>
      <c r="AX217" s="47"/>
      <c r="AY217" s="47"/>
      <c r="AZ217" s="47"/>
      <c r="BA217" s="47"/>
      <c r="BB217" s="47"/>
      <c r="BC217" s="47"/>
      <c r="BD217" s="47"/>
      <c r="BE217" s="47"/>
      <c r="BF217" s="47"/>
      <c r="BG217" s="47"/>
      <c r="BH217" s="47"/>
      <c r="BI217" s="47"/>
      <c r="BJ217" s="47"/>
      <c r="BK217" s="47"/>
      <c r="BL217" s="47"/>
      <c r="BM217" s="47"/>
      <c r="BN217" s="47"/>
      <c r="BO217" s="47"/>
      <c r="BP217" s="47"/>
      <c r="BQ217" s="47"/>
      <c r="BR217" s="47"/>
      <c r="BS217" s="47"/>
      <c r="BT217" s="47"/>
      <c r="BU217" s="47"/>
      <c r="BV217" s="47"/>
      <c r="BW217" s="47"/>
      <c r="BX217" s="47"/>
      <c r="BY217" s="47"/>
      <c r="BZ217" s="47"/>
      <c r="CA217" s="47"/>
      <c r="CB217" s="47"/>
      <c r="CC217" s="47"/>
      <c r="CD217" s="47"/>
      <c r="CE217" s="47"/>
      <c r="CF217" s="47"/>
      <c r="CG217" s="47"/>
      <c r="CH217" s="47"/>
      <c r="CI217" s="48"/>
    </row>
    <row r="218" spans="1:87" s="36" customFormat="1" ht="13.5" customHeight="1" x14ac:dyDescent="0.25">
      <c r="A218" s="1"/>
      <c r="B218" s="37">
        <v>8</v>
      </c>
      <c r="C218" s="38">
        <v>990</v>
      </c>
      <c r="D218" s="39" t="s">
        <v>262</v>
      </c>
      <c r="E218" s="40">
        <v>4.3126083596667133</v>
      </c>
      <c r="F218" s="41" t="s">
        <v>19</v>
      </c>
      <c r="G218" s="42">
        <v>0</v>
      </c>
      <c r="H218" s="42">
        <v>0</v>
      </c>
      <c r="I218" s="42">
        <v>4292.1899999999996</v>
      </c>
      <c r="J218" s="42">
        <v>0</v>
      </c>
      <c r="K218" s="42">
        <v>0</v>
      </c>
      <c r="L218" s="43">
        <v>214.61</v>
      </c>
      <c r="M218" s="44">
        <f t="shared" si="9"/>
        <v>5.0000116490649296E-2</v>
      </c>
      <c r="N218" s="45">
        <v>4506.8</v>
      </c>
      <c r="O218" s="45">
        <v>0</v>
      </c>
      <c r="P218" s="46">
        <f t="shared" si="10"/>
        <v>4506.8</v>
      </c>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49"/>
      <c r="AR218" s="49"/>
      <c r="AS218" s="49"/>
      <c r="AT218" s="49"/>
      <c r="AU218" s="49"/>
      <c r="AV218" s="49"/>
      <c r="AW218" s="49"/>
      <c r="AX218" s="49"/>
      <c r="AY218" s="49"/>
      <c r="AZ218" s="49"/>
      <c r="BA218" s="49"/>
      <c r="BB218" s="47"/>
      <c r="BC218" s="47"/>
      <c r="BD218" s="47"/>
      <c r="BE218" s="47"/>
      <c r="BF218" s="47"/>
      <c r="BG218" s="47"/>
      <c r="BH218" s="47"/>
      <c r="BI218" s="47"/>
      <c r="BJ218" s="47"/>
      <c r="BK218" s="47"/>
      <c r="BL218" s="47"/>
      <c r="BM218" s="47"/>
      <c r="BN218" s="47"/>
      <c r="BO218" s="47"/>
      <c r="BP218" s="47"/>
      <c r="BQ218" s="47"/>
      <c r="BR218" s="47"/>
      <c r="BS218" s="47"/>
      <c r="BT218" s="47"/>
      <c r="BU218" s="47"/>
      <c r="BV218" s="47"/>
      <c r="BW218" s="47"/>
      <c r="BX218" s="47"/>
      <c r="BY218" s="47"/>
      <c r="BZ218" s="47"/>
      <c r="CA218" s="47"/>
      <c r="CB218" s="47"/>
      <c r="CC218" s="47"/>
      <c r="CD218" s="47"/>
      <c r="CE218" s="47"/>
      <c r="CF218" s="47"/>
      <c r="CG218" s="47"/>
      <c r="CH218" s="47"/>
      <c r="CI218" s="48"/>
    </row>
    <row r="219" spans="1:87" s="36" customFormat="1" ht="13.5" customHeight="1" x14ac:dyDescent="0.25">
      <c r="A219" s="1"/>
      <c r="B219" s="37">
        <v>9</v>
      </c>
      <c r="C219" s="38">
        <v>100</v>
      </c>
      <c r="D219" s="39" t="s">
        <v>40</v>
      </c>
      <c r="E219" s="40">
        <v>31.847179844103021</v>
      </c>
      <c r="F219" s="41" t="s">
        <v>17</v>
      </c>
      <c r="G219" s="42">
        <v>0</v>
      </c>
      <c r="H219" s="42">
        <v>0</v>
      </c>
      <c r="I219" s="42">
        <v>29022.720000000001</v>
      </c>
      <c r="J219" s="42">
        <v>0</v>
      </c>
      <c r="K219" s="42">
        <v>0</v>
      </c>
      <c r="L219" s="43">
        <v>870.68</v>
      </c>
      <c r="M219" s="44">
        <f t="shared" si="9"/>
        <v>2.9999944870777097E-2</v>
      </c>
      <c r="N219" s="45">
        <v>29893.4</v>
      </c>
      <c r="O219" s="45">
        <v>0</v>
      </c>
      <c r="P219" s="46">
        <f t="shared" si="10"/>
        <v>29893.4</v>
      </c>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47"/>
      <c r="AR219" s="47"/>
      <c r="AS219" s="47"/>
      <c r="AT219" s="47"/>
      <c r="AU219" s="47"/>
      <c r="AV219" s="47"/>
      <c r="AW219" s="47"/>
      <c r="AX219" s="47"/>
      <c r="AY219" s="47"/>
      <c r="AZ219" s="47"/>
      <c r="BA219" s="47"/>
      <c r="BB219" s="47"/>
      <c r="BC219" s="47"/>
      <c r="BD219" s="47"/>
      <c r="BE219" s="47"/>
      <c r="BF219" s="47"/>
      <c r="BG219" s="47"/>
      <c r="BH219" s="47"/>
      <c r="BI219" s="47"/>
      <c r="BJ219" s="47"/>
      <c r="BK219" s="47"/>
      <c r="BL219" s="47"/>
      <c r="BM219" s="47"/>
      <c r="BN219" s="47"/>
      <c r="BO219" s="47"/>
      <c r="BP219" s="47"/>
      <c r="BQ219" s="47"/>
      <c r="BR219" s="47"/>
      <c r="BS219" s="47"/>
      <c r="BT219" s="47"/>
      <c r="BU219" s="47"/>
      <c r="BV219" s="47"/>
      <c r="BW219" s="47"/>
      <c r="BX219" s="47"/>
      <c r="BY219" s="47"/>
      <c r="BZ219" s="47"/>
      <c r="CA219" s="47"/>
      <c r="CB219" s="47"/>
      <c r="CC219" s="47"/>
      <c r="CD219" s="47"/>
      <c r="CE219" s="47"/>
      <c r="CF219" s="47"/>
      <c r="CG219" s="47"/>
      <c r="CH219" s="47"/>
      <c r="CI219" s="48"/>
    </row>
    <row r="220" spans="1:87" s="36" customFormat="1" ht="13.5" customHeight="1" x14ac:dyDescent="0.25">
      <c r="A220" s="1"/>
      <c r="B220" s="37">
        <v>9</v>
      </c>
      <c r="C220" s="38">
        <v>159</v>
      </c>
      <c r="D220" s="39" t="s">
        <v>47</v>
      </c>
      <c r="E220" s="40">
        <v>827.75861293351329</v>
      </c>
      <c r="F220" s="41" t="s">
        <v>19</v>
      </c>
      <c r="G220" s="42">
        <v>0</v>
      </c>
      <c r="H220" s="42">
        <v>106698.34</v>
      </c>
      <c r="I220" s="42">
        <v>48849.47</v>
      </c>
      <c r="J220" s="42">
        <v>471.47</v>
      </c>
      <c r="K220" s="42">
        <v>0</v>
      </c>
      <c r="L220" s="43">
        <v>5314.96</v>
      </c>
      <c r="M220" s="44">
        <f t="shared" si="9"/>
        <v>3.406604619634189E-2</v>
      </c>
      <c r="N220" s="45">
        <v>161334.24</v>
      </c>
      <c r="O220" s="45">
        <v>0</v>
      </c>
      <c r="P220" s="46">
        <f t="shared" si="10"/>
        <v>161334.24</v>
      </c>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47"/>
      <c r="AR220" s="47"/>
      <c r="AS220" s="47"/>
      <c r="AT220" s="47"/>
      <c r="AU220" s="47"/>
      <c r="AV220" s="47"/>
      <c r="AW220" s="47"/>
      <c r="AX220" s="47"/>
      <c r="AY220" s="47"/>
      <c r="AZ220" s="47"/>
      <c r="BA220" s="47"/>
      <c r="BB220" s="47"/>
      <c r="BC220" s="47"/>
      <c r="BD220" s="47"/>
      <c r="BE220" s="47"/>
      <c r="BF220" s="47"/>
      <c r="BG220" s="47"/>
      <c r="BH220" s="47"/>
      <c r="BI220" s="47"/>
      <c r="BJ220" s="47"/>
      <c r="BK220" s="47"/>
      <c r="BL220" s="47"/>
      <c r="BM220" s="47"/>
      <c r="BN220" s="47"/>
      <c r="BO220" s="47"/>
      <c r="BP220" s="47"/>
      <c r="BQ220" s="47"/>
      <c r="BR220" s="47"/>
      <c r="BS220" s="47"/>
      <c r="BT220" s="47"/>
      <c r="BU220" s="47"/>
      <c r="BV220" s="47"/>
      <c r="BW220" s="47"/>
      <c r="BX220" s="47"/>
      <c r="BY220" s="47"/>
      <c r="BZ220" s="47"/>
      <c r="CA220" s="47"/>
      <c r="CB220" s="47"/>
      <c r="CC220" s="47"/>
      <c r="CD220" s="47"/>
      <c r="CE220" s="47"/>
      <c r="CF220" s="47"/>
      <c r="CG220" s="47"/>
      <c r="CH220" s="47"/>
      <c r="CI220" s="48"/>
    </row>
    <row r="221" spans="1:87" s="36" customFormat="1" ht="13.5" customHeight="1" x14ac:dyDescent="0.25">
      <c r="A221" s="1"/>
      <c r="B221" s="37">
        <v>9</v>
      </c>
      <c r="C221" s="38">
        <v>173</v>
      </c>
      <c r="D221" s="39" t="s">
        <v>51</v>
      </c>
      <c r="E221" s="40">
        <v>352.88</v>
      </c>
      <c r="F221" s="41" t="s">
        <v>19</v>
      </c>
      <c r="G221" s="42">
        <v>0</v>
      </c>
      <c r="H221" s="42">
        <v>6254.74</v>
      </c>
      <c r="I221" s="42">
        <v>146387.06</v>
      </c>
      <c r="J221" s="42">
        <v>1857.35</v>
      </c>
      <c r="K221" s="42">
        <v>1637.07</v>
      </c>
      <c r="L221" s="43">
        <v>5837.67</v>
      </c>
      <c r="M221" s="44">
        <f t="shared" si="9"/>
        <v>3.7388313871054388E-2</v>
      </c>
      <c r="N221" s="45">
        <v>161973.89000000001</v>
      </c>
      <c r="O221" s="45">
        <v>80</v>
      </c>
      <c r="P221" s="46">
        <f t="shared" si="10"/>
        <v>161893.89000000001</v>
      </c>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49"/>
      <c r="AR221" s="49"/>
      <c r="AS221" s="49"/>
      <c r="AT221" s="49"/>
      <c r="AU221" s="49"/>
      <c r="AV221" s="49"/>
      <c r="AW221" s="49"/>
      <c r="AX221" s="49"/>
      <c r="AY221" s="49"/>
      <c r="AZ221" s="49"/>
      <c r="BA221" s="49"/>
      <c r="BB221" s="47"/>
      <c r="BC221" s="47"/>
      <c r="BD221" s="47"/>
      <c r="BE221" s="47"/>
      <c r="BF221" s="47"/>
      <c r="BG221" s="47"/>
      <c r="BH221" s="47"/>
      <c r="BI221" s="47"/>
      <c r="BJ221" s="47"/>
      <c r="BK221" s="47"/>
      <c r="BL221" s="47"/>
      <c r="BM221" s="47"/>
      <c r="BN221" s="47"/>
      <c r="BO221" s="47"/>
      <c r="BP221" s="47"/>
      <c r="BQ221" s="47"/>
      <c r="BR221" s="47"/>
      <c r="BS221" s="47"/>
      <c r="BT221" s="47"/>
      <c r="BU221" s="47"/>
      <c r="BV221" s="47"/>
      <c r="BW221" s="47"/>
      <c r="BX221" s="47"/>
      <c r="BY221" s="47"/>
      <c r="BZ221" s="47"/>
      <c r="CA221" s="47"/>
      <c r="CB221" s="47"/>
      <c r="CC221" s="47"/>
      <c r="CD221" s="47"/>
      <c r="CE221" s="47"/>
      <c r="CF221" s="47"/>
      <c r="CG221" s="47"/>
      <c r="CH221" s="47"/>
      <c r="CI221" s="48"/>
    </row>
    <row r="222" spans="1:87" s="36" customFormat="1" ht="13.5" customHeight="1" x14ac:dyDescent="0.25">
      <c r="A222" s="1"/>
      <c r="B222" s="37">
        <v>9</v>
      </c>
      <c r="C222" s="38">
        <v>204</v>
      </c>
      <c r="D222" s="39" t="s">
        <v>58</v>
      </c>
      <c r="E222" s="40">
        <v>770.93000000000006</v>
      </c>
      <c r="F222" s="41" t="s">
        <v>19</v>
      </c>
      <c r="G222" s="42">
        <v>15963.75</v>
      </c>
      <c r="H222" s="42">
        <v>0</v>
      </c>
      <c r="I222" s="42">
        <v>441462.49</v>
      </c>
      <c r="J222" s="42">
        <v>0</v>
      </c>
      <c r="K222" s="42">
        <v>0</v>
      </c>
      <c r="L222" s="43">
        <v>19964.64</v>
      </c>
      <c r="M222" s="44">
        <f t="shared" si="9"/>
        <v>4.364559409621975E-2</v>
      </c>
      <c r="N222" s="45">
        <v>477390.88</v>
      </c>
      <c r="O222" s="45">
        <v>23253.81</v>
      </c>
      <c r="P222" s="46">
        <f t="shared" si="10"/>
        <v>454137.07</v>
      </c>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1"/>
      <c r="AR222" s="1"/>
      <c r="AS222" s="1"/>
      <c r="AT222" s="1"/>
      <c r="AU222" s="1"/>
      <c r="AV222" s="1"/>
      <c r="AW222" s="1"/>
      <c r="AX222" s="1"/>
      <c r="AY222" s="1"/>
      <c r="AZ222" s="1"/>
      <c r="BA222" s="1"/>
      <c r="BB222" s="47"/>
      <c r="BC222" s="47"/>
      <c r="BD222" s="47"/>
      <c r="BE222" s="47"/>
      <c r="BF222" s="47"/>
      <c r="BG222" s="47"/>
      <c r="BH222" s="47"/>
      <c r="BI222" s="47"/>
      <c r="BJ222" s="47"/>
      <c r="BK222" s="47"/>
      <c r="BL222" s="47"/>
      <c r="BM222" s="47"/>
      <c r="BN222" s="47"/>
      <c r="BO222" s="47"/>
      <c r="BP222" s="47"/>
      <c r="BQ222" s="47"/>
      <c r="BR222" s="47"/>
      <c r="BS222" s="47"/>
      <c r="BT222" s="47"/>
      <c r="BU222" s="47"/>
      <c r="BV222" s="47"/>
      <c r="BW222" s="47"/>
      <c r="BX222" s="47"/>
      <c r="BY222" s="47"/>
      <c r="BZ222" s="47"/>
      <c r="CA222" s="47"/>
      <c r="CB222" s="47"/>
      <c r="CC222" s="47"/>
      <c r="CD222" s="47"/>
      <c r="CE222" s="47"/>
      <c r="CF222" s="47"/>
      <c r="CG222" s="47"/>
      <c r="CH222" s="47"/>
      <c r="CI222" s="48"/>
    </row>
    <row r="223" spans="1:87" s="36" customFormat="1" ht="13.5" customHeight="1" x14ac:dyDescent="0.25">
      <c r="A223" s="1"/>
      <c r="B223" s="37">
        <v>9</v>
      </c>
      <c r="C223" s="38">
        <v>218</v>
      </c>
      <c r="D223" s="39" t="s">
        <v>63</v>
      </c>
      <c r="E223" s="40">
        <v>301.22258431659509</v>
      </c>
      <c r="F223" s="41" t="s">
        <v>19</v>
      </c>
      <c r="G223" s="42">
        <v>60169.11</v>
      </c>
      <c r="H223" s="42">
        <v>0</v>
      </c>
      <c r="I223" s="42">
        <v>131836.1</v>
      </c>
      <c r="J223" s="42">
        <v>47.76</v>
      </c>
      <c r="K223" s="42">
        <v>3418.54</v>
      </c>
      <c r="L223" s="43">
        <v>7956.58</v>
      </c>
      <c r="M223" s="44">
        <f t="shared" si="9"/>
        <v>4.0704550755248169E-2</v>
      </c>
      <c r="N223" s="45">
        <v>203428.09</v>
      </c>
      <c r="O223" s="45">
        <v>138</v>
      </c>
      <c r="P223" s="46">
        <f t="shared" si="10"/>
        <v>203290.09</v>
      </c>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47"/>
      <c r="AR223" s="47"/>
      <c r="AS223" s="47"/>
      <c r="AT223" s="47"/>
      <c r="AU223" s="47"/>
      <c r="AV223" s="47"/>
      <c r="AW223" s="47"/>
      <c r="AX223" s="47"/>
      <c r="AY223" s="47"/>
      <c r="AZ223" s="47"/>
      <c r="BA223" s="47"/>
      <c r="BB223" s="47"/>
      <c r="BC223" s="47"/>
      <c r="BD223" s="47"/>
      <c r="BE223" s="47"/>
      <c r="BF223" s="47"/>
      <c r="BG223" s="47"/>
      <c r="BH223" s="47"/>
      <c r="BI223" s="47"/>
      <c r="BJ223" s="47"/>
      <c r="BK223" s="47"/>
      <c r="BL223" s="47"/>
      <c r="BM223" s="47"/>
      <c r="BN223" s="47"/>
      <c r="BO223" s="47"/>
      <c r="BP223" s="47"/>
      <c r="BQ223" s="47"/>
      <c r="BR223" s="47"/>
      <c r="BS223" s="47"/>
      <c r="BT223" s="47"/>
      <c r="BU223" s="47"/>
      <c r="BV223" s="47"/>
      <c r="BW223" s="47"/>
      <c r="BX223" s="47"/>
      <c r="BY223" s="47"/>
      <c r="BZ223" s="47"/>
      <c r="CA223" s="47"/>
      <c r="CB223" s="47"/>
      <c r="CC223" s="47"/>
      <c r="CD223" s="47"/>
      <c r="CE223" s="47"/>
      <c r="CF223" s="47"/>
      <c r="CG223" s="47"/>
      <c r="CH223" s="47"/>
      <c r="CI223" s="48"/>
    </row>
    <row r="224" spans="1:87" s="36" customFormat="1" ht="13.5" customHeight="1" x14ac:dyDescent="0.25">
      <c r="A224" s="1"/>
      <c r="B224" s="37">
        <v>9</v>
      </c>
      <c r="C224" s="38">
        <v>230</v>
      </c>
      <c r="D224" s="39" t="s">
        <v>67</v>
      </c>
      <c r="E224" s="40">
        <v>146.57443758263469</v>
      </c>
      <c r="F224" s="41" t="s">
        <v>19</v>
      </c>
      <c r="G224" s="42">
        <v>10150</v>
      </c>
      <c r="H224" s="42">
        <v>22718</v>
      </c>
      <c r="I224" s="42">
        <v>52559.27</v>
      </c>
      <c r="J224" s="42">
        <v>3300</v>
      </c>
      <c r="K224" s="42">
        <v>0</v>
      </c>
      <c r="L224" s="43">
        <v>3779</v>
      </c>
      <c r="M224" s="44">
        <f t="shared" si="9"/>
        <v>4.2591189833745588E-2</v>
      </c>
      <c r="N224" s="45">
        <v>92506.27</v>
      </c>
      <c r="O224" s="45">
        <v>4871.54</v>
      </c>
      <c r="P224" s="46">
        <f t="shared" si="10"/>
        <v>87634.73000000001</v>
      </c>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47"/>
      <c r="AR224" s="47"/>
      <c r="AS224" s="47"/>
      <c r="AT224" s="47"/>
      <c r="AU224" s="47"/>
      <c r="AV224" s="47"/>
      <c r="AW224" s="47"/>
      <c r="AX224" s="47"/>
      <c r="AY224" s="47"/>
      <c r="AZ224" s="47"/>
      <c r="BA224" s="47"/>
      <c r="BB224" s="47"/>
      <c r="BC224" s="47"/>
      <c r="BD224" s="47"/>
      <c r="BE224" s="47"/>
      <c r="BF224" s="47"/>
      <c r="BG224" s="47"/>
      <c r="BH224" s="47"/>
      <c r="BI224" s="47"/>
      <c r="BJ224" s="47"/>
      <c r="BK224" s="47"/>
      <c r="BL224" s="47"/>
      <c r="BM224" s="47"/>
      <c r="BN224" s="47"/>
      <c r="BO224" s="47"/>
      <c r="BP224" s="47"/>
      <c r="BQ224" s="47"/>
      <c r="BR224" s="47"/>
      <c r="BS224" s="47"/>
      <c r="BT224" s="47"/>
      <c r="BU224" s="47"/>
      <c r="BV224" s="47"/>
      <c r="BW224" s="47"/>
      <c r="BX224" s="47"/>
      <c r="BY224" s="47"/>
      <c r="BZ224" s="47"/>
      <c r="CA224" s="47"/>
      <c r="CB224" s="47"/>
      <c r="CC224" s="47"/>
      <c r="CD224" s="47"/>
      <c r="CE224" s="47"/>
      <c r="CF224" s="47"/>
      <c r="CG224" s="47"/>
      <c r="CH224" s="47"/>
      <c r="CI224" s="48"/>
    </row>
    <row r="225" spans="1:87" s="36" customFormat="1" ht="13.5" customHeight="1" x14ac:dyDescent="0.25">
      <c r="A225" s="1"/>
      <c r="B225" s="37">
        <v>9</v>
      </c>
      <c r="C225" s="38">
        <v>277</v>
      </c>
      <c r="D225" s="39" t="s">
        <v>78</v>
      </c>
      <c r="E225" s="40">
        <v>118.22152392243591</v>
      </c>
      <c r="F225" s="41" t="s">
        <v>19</v>
      </c>
      <c r="G225" s="42">
        <v>0</v>
      </c>
      <c r="H225" s="42">
        <v>0</v>
      </c>
      <c r="I225" s="42">
        <v>65887.399999999994</v>
      </c>
      <c r="J225" s="42">
        <v>815.8</v>
      </c>
      <c r="K225" s="42">
        <v>128.81</v>
      </c>
      <c r="L225" s="43">
        <v>2704.6</v>
      </c>
      <c r="M225" s="44">
        <f t="shared" si="9"/>
        <v>4.0468631723032125E-2</v>
      </c>
      <c r="N225" s="45">
        <v>69536.61</v>
      </c>
      <c r="O225" s="45">
        <v>0</v>
      </c>
      <c r="P225" s="46">
        <f t="shared" si="10"/>
        <v>69536.61</v>
      </c>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47"/>
      <c r="AR225" s="47"/>
      <c r="AS225" s="47"/>
      <c r="AT225" s="47"/>
      <c r="AU225" s="47"/>
      <c r="AV225" s="47"/>
      <c r="AW225" s="47"/>
      <c r="AX225" s="47"/>
      <c r="AY225" s="47"/>
      <c r="AZ225" s="47"/>
      <c r="BA225" s="47"/>
      <c r="BB225" s="47"/>
      <c r="BC225" s="47"/>
      <c r="BD225" s="47"/>
      <c r="BE225" s="47"/>
      <c r="BF225" s="47"/>
      <c r="BG225" s="47"/>
      <c r="BH225" s="47"/>
      <c r="BI225" s="47"/>
      <c r="BJ225" s="47"/>
      <c r="BK225" s="47"/>
      <c r="BL225" s="47"/>
      <c r="BM225" s="47"/>
      <c r="BN225" s="47"/>
      <c r="BO225" s="47"/>
      <c r="BP225" s="47"/>
      <c r="BQ225" s="47"/>
      <c r="BR225" s="47"/>
      <c r="BS225" s="47"/>
      <c r="BT225" s="47"/>
      <c r="BU225" s="47"/>
      <c r="BV225" s="47"/>
      <c r="BW225" s="47"/>
      <c r="BX225" s="47"/>
      <c r="BY225" s="47"/>
      <c r="BZ225" s="47"/>
      <c r="CA225" s="47"/>
      <c r="CB225" s="47"/>
      <c r="CC225" s="47"/>
      <c r="CD225" s="47"/>
      <c r="CE225" s="47"/>
      <c r="CF225" s="47"/>
      <c r="CG225" s="47"/>
      <c r="CH225" s="47"/>
      <c r="CI225" s="48"/>
    </row>
    <row r="226" spans="1:87" s="36" customFormat="1" ht="13.5" customHeight="1" x14ac:dyDescent="0.25">
      <c r="A226" s="1"/>
      <c r="B226" s="37">
        <v>9</v>
      </c>
      <c r="C226" s="38">
        <v>279</v>
      </c>
      <c r="D226" s="39" t="s">
        <v>79</v>
      </c>
      <c r="E226" s="40">
        <v>540.1157723406485</v>
      </c>
      <c r="F226" s="41" t="s">
        <v>19</v>
      </c>
      <c r="G226" s="42">
        <v>0</v>
      </c>
      <c r="H226" s="42">
        <v>0</v>
      </c>
      <c r="I226" s="42">
        <v>133646.79999999999</v>
      </c>
      <c r="J226" s="42">
        <v>500.66</v>
      </c>
      <c r="K226" s="42">
        <v>3404.69</v>
      </c>
      <c r="L226" s="43">
        <v>4931.54</v>
      </c>
      <c r="M226" s="44">
        <f t="shared" si="9"/>
        <v>3.5852147712703876E-2</v>
      </c>
      <c r="N226" s="45">
        <v>142483.69</v>
      </c>
      <c r="O226" s="45">
        <v>746</v>
      </c>
      <c r="P226" s="46">
        <f t="shared" si="10"/>
        <v>141737.69</v>
      </c>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47"/>
      <c r="AR226" s="47"/>
      <c r="AS226" s="47"/>
      <c r="AT226" s="47"/>
      <c r="AU226" s="47"/>
      <c r="AV226" s="47"/>
      <c r="AW226" s="47"/>
      <c r="AX226" s="47"/>
      <c r="AY226" s="47"/>
      <c r="AZ226" s="47"/>
      <c r="BA226" s="47"/>
      <c r="BB226" s="47"/>
      <c r="BC226" s="47"/>
      <c r="BD226" s="47"/>
      <c r="BE226" s="47"/>
      <c r="BF226" s="47"/>
      <c r="BG226" s="47"/>
      <c r="BH226" s="47"/>
      <c r="BI226" s="47"/>
      <c r="BJ226" s="47"/>
      <c r="BK226" s="47"/>
      <c r="BL226" s="47"/>
      <c r="BM226" s="47"/>
      <c r="BN226" s="47"/>
      <c r="BO226" s="47"/>
      <c r="BP226" s="47"/>
      <c r="BQ226" s="47"/>
      <c r="BR226" s="47"/>
      <c r="BS226" s="47"/>
      <c r="BT226" s="47"/>
      <c r="BU226" s="47"/>
      <c r="BV226" s="47"/>
      <c r="BW226" s="47"/>
      <c r="BX226" s="47"/>
      <c r="BY226" s="47"/>
      <c r="BZ226" s="47"/>
      <c r="CA226" s="47"/>
      <c r="CB226" s="47"/>
      <c r="CC226" s="47"/>
      <c r="CD226" s="47"/>
      <c r="CE226" s="47"/>
      <c r="CF226" s="47"/>
      <c r="CG226" s="47"/>
      <c r="CH226" s="47"/>
      <c r="CI226" s="48"/>
    </row>
    <row r="227" spans="1:87" s="36" customFormat="1" ht="13.5" customHeight="1" x14ac:dyDescent="0.25">
      <c r="A227" s="1"/>
      <c r="B227" s="37">
        <v>9</v>
      </c>
      <c r="C227" s="38">
        <v>331</v>
      </c>
      <c r="D227" s="39" t="s">
        <v>90</v>
      </c>
      <c r="E227" s="40">
        <v>398.65860170051161</v>
      </c>
      <c r="F227" s="41" t="s">
        <v>19</v>
      </c>
      <c r="G227" s="42">
        <v>18048.12</v>
      </c>
      <c r="H227" s="42">
        <v>0</v>
      </c>
      <c r="I227" s="42">
        <v>131077.38999999998</v>
      </c>
      <c r="J227" s="42">
        <v>4533.2</v>
      </c>
      <c r="K227" s="42">
        <v>2886.28</v>
      </c>
      <c r="L227" s="43">
        <v>6105.4</v>
      </c>
      <c r="M227" s="44">
        <f t="shared" si="9"/>
        <v>3.9000928742593415E-2</v>
      </c>
      <c r="N227" s="45">
        <v>162650.39000000001</v>
      </c>
      <c r="O227" s="45">
        <v>23223.75</v>
      </c>
      <c r="P227" s="46">
        <f t="shared" si="10"/>
        <v>139426.64000000001</v>
      </c>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47"/>
      <c r="AR227" s="47"/>
      <c r="AS227" s="47"/>
      <c r="AT227" s="47"/>
      <c r="AU227" s="47"/>
      <c r="AV227" s="47"/>
      <c r="AW227" s="47"/>
      <c r="AX227" s="47"/>
      <c r="AY227" s="47"/>
      <c r="AZ227" s="47"/>
      <c r="BA227" s="47"/>
      <c r="BB227" s="47"/>
      <c r="BC227" s="47"/>
      <c r="BD227" s="47"/>
      <c r="BE227" s="47"/>
      <c r="BF227" s="47"/>
      <c r="BG227" s="47"/>
      <c r="BH227" s="47"/>
      <c r="BI227" s="47"/>
      <c r="BJ227" s="47"/>
      <c r="BK227" s="47"/>
      <c r="BL227" s="47"/>
      <c r="BM227" s="47"/>
      <c r="BN227" s="47"/>
      <c r="BO227" s="47"/>
      <c r="BP227" s="47"/>
      <c r="BQ227" s="47"/>
      <c r="BR227" s="47"/>
      <c r="BS227" s="47"/>
      <c r="BT227" s="47"/>
      <c r="BU227" s="47"/>
      <c r="BV227" s="47"/>
      <c r="BW227" s="47"/>
      <c r="BX227" s="47"/>
      <c r="BY227" s="47"/>
      <c r="BZ227" s="47"/>
      <c r="CA227" s="47"/>
      <c r="CB227" s="47"/>
      <c r="CC227" s="47"/>
      <c r="CD227" s="47"/>
      <c r="CE227" s="47"/>
      <c r="CF227" s="47"/>
      <c r="CG227" s="47"/>
      <c r="CH227" s="47"/>
      <c r="CI227" s="48"/>
    </row>
    <row r="228" spans="1:87" s="36" customFormat="1" ht="13.5" customHeight="1" x14ac:dyDescent="0.25">
      <c r="A228" s="1"/>
      <c r="B228" s="37">
        <v>9</v>
      </c>
      <c r="C228" s="38">
        <v>369</v>
      </c>
      <c r="D228" s="39" t="s">
        <v>96</v>
      </c>
      <c r="E228" s="40">
        <v>468.64581619145497</v>
      </c>
      <c r="F228" s="41" t="s">
        <v>19</v>
      </c>
      <c r="G228" s="42">
        <v>23547.920000000002</v>
      </c>
      <c r="H228" s="42">
        <v>121787.6</v>
      </c>
      <c r="I228" s="42">
        <v>223021.54</v>
      </c>
      <c r="J228" s="42">
        <v>1919.28</v>
      </c>
      <c r="K228" s="42">
        <v>1818.73</v>
      </c>
      <c r="L228" s="43">
        <v>15737.68</v>
      </c>
      <c r="M228" s="44">
        <f t="shared" si="9"/>
        <v>4.2294782352262826E-2</v>
      </c>
      <c r="N228" s="45">
        <v>387832.75</v>
      </c>
      <c r="O228" s="45">
        <v>0</v>
      </c>
      <c r="P228" s="46">
        <f t="shared" si="10"/>
        <v>387832.75</v>
      </c>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47"/>
      <c r="AR228" s="47"/>
      <c r="AS228" s="47"/>
      <c r="AT228" s="47"/>
      <c r="AU228" s="47"/>
      <c r="AV228" s="47"/>
      <c r="AW228" s="47"/>
      <c r="AX228" s="47"/>
      <c r="AY228" s="47"/>
      <c r="AZ228" s="47"/>
      <c r="BA228" s="47"/>
      <c r="BB228" s="47"/>
      <c r="BC228" s="47"/>
      <c r="BD228" s="47"/>
      <c r="BE228" s="47"/>
      <c r="BF228" s="47"/>
      <c r="BG228" s="47"/>
      <c r="BH228" s="47"/>
      <c r="BI228" s="47"/>
      <c r="BJ228" s="47"/>
      <c r="BK228" s="47"/>
      <c r="BL228" s="47"/>
      <c r="BM228" s="47"/>
      <c r="BN228" s="47"/>
      <c r="BO228" s="47"/>
      <c r="BP228" s="47"/>
      <c r="BQ228" s="47"/>
      <c r="BR228" s="47"/>
      <c r="BS228" s="47"/>
      <c r="BT228" s="47"/>
      <c r="BU228" s="47"/>
      <c r="BV228" s="47"/>
      <c r="BW228" s="47"/>
      <c r="BX228" s="47"/>
      <c r="BY228" s="47"/>
      <c r="BZ228" s="47"/>
      <c r="CA228" s="47"/>
      <c r="CB228" s="47"/>
      <c r="CC228" s="47"/>
      <c r="CD228" s="47"/>
      <c r="CE228" s="47"/>
      <c r="CF228" s="47"/>
      <c r="CG228" s="47"/>
      <c r="CH228" s="47"/>
      <c r="CI228" s="48"/>
    </row>
    <row r="229" spans="1:87" s="36" customFormat="1" ht="13.5" customHeight="1" x14ac:dyDescent="0.25">
      <c r="A229" s="1"/>
      <c r="B229" s="37">
        <v>9</v>
      </c>
      <c r="C229" s="38">
        <v>416</v>
      </c>
      <c r="D229" s="39" t="s">
        <v>106</v>
      </c>
      <c r="E229" s="40">
        <v>79.001198840183932</v>
      </c>
      <c r="F229" s="41" t="s">
        <v>19</v>
      </c>
      <c r="G229" s="42">
        <v>0</v>
      </c>
      <c r="H229" s="42">
        <v>0</v>
      </c>
      <c r="I229" s="42">
        <v>45859.119999999995</v>
      </c>
      <c r="J229" s="42">
        <v>0</v>
      </c>
      <c r="K229" s="42">
        <v>0</v>
      </c>
      <c r="L229" s="43">
        <v>1943.53</v>
      </c>
      <c r="M229" s="44">
        <f t="shared" si="9"/>
        <v>4.2380446899111884E-2</v>
      </c>
      <c r="N229" s="45">
        <v>47802.65</v>
      </c>
      <c r="O229" s="45">
        <v>134.5</v>
      </c>
      <c r="P229" s="46">
        <f t="shared" si="10"/>
        <v>47668.15</v>
      </c>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47"/>
      <c r="AR229" s="47"/>
      <c r="AS229" s="47"/>
      <c r="AT229" s="47"/>
      <c r="AU229" s="47"/>
      <c r="AV229" s="47"/>
      <c r="AW229" s="47"/>
      <c r="AX229" s="47"/>
      <c r="AY229" s="47"/>
      <c r="AZ229" s="47"/>
      <c r="BA229" s="47"/>
      <c r="BB229" s="47"/>
      <c r="BC229" s="47"/>
      <c r="BD229" s="47"/>
      <c r="BE229" s="47"/>
      <c r="BF229" s="47"/>
      <c r="BG229" s="47"/>
      <c r="BH229" s="47"/>
      <c r="BI229" s="47"/>
      <c r="BJ229" s="47"/>
      <c r="BK229" s="47"/>
      <c r="BL229" s="47"/>
      <c r="BM229" s="47"/>
      <c r="BN229" s="47"/>
      <c r="BO229" s="47"/>
      <c r="BP229" s="47"/>
      <c r="BQ229" s="47"/>
      <c r="BR229" s="47"/>
      <c r="BS229" s="47"/>
      <c r="BT229" s="47"/>
      <c r="BU229" s="47"/>
      <c r="BV229" s="47"/>
      <c r="BW229" s="47"/>
      <c r="BX229" s="47"/>
      <c r="BY229" s="47"/>
      <c r="BZ229" s="47"/>
      <c r="CA229" s="47"/>
      <c r="CB229" s="47"/>
      <c r="CC229" s="47"/>
      <c r="CD229" s="47"/>
      <c r="CE229" s="47"/>
      <c r="CF229" s="47"/>
      <c r="CG229" s="47"/>
      <c r="CH229" s="47"/>
      <c r="CI229" s="48"/>
    </row>
    <row r="230" spans="1:87" s="36" customFormat="1" ht="13.5" customHeight="1" x14ac:dyDescent="0.25">
      <c r="A230" s="1"/>
      <c r="B230" s="37">
        <v>9</v>
      </c>
      <c r="C230" s="38">
        <v>420</v>
      </c>
      <c r="D230" s="39" t="s">
        <v>107</v>
      </c>
      <c r="E230" s="40">
        <v>423.29939066767844</v>
      </c>
      <c r="F230" s="41" t="s">
        <v>17</v>
      </c>
      <c r="G230" s="42">
        <v>135300.49</v>
      </c>
      <c r="H230" s="42">
        <v>0</v>
      </c>
      <c r="I230" s="42">
        <v>37493.269999999997</v>
      </c>
      <c r="J230" s="42">
        <v>10348.06</v>
      </c>
      <c r="K230" s="42">
        <v>0</v>
      </c>
      <c r="L230" s="43">
        <v>5701.22</v>
      </c>
      <c r="M230" s="44">
        <f t="shared" si="9"/>
        <v>3.1130082686739707E-2</v>
      </c>
      <c r="N230" s="45">
        <v>188843.04</v>
      </c>
      <c r="O230" s="45">
        <v>627.58000000000004</v>
      </c>
      <c r="P230" s="46">
        <f t="shared" si="10"/>
        <v>188215.46000000002</v>
      </c>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c r="BP230" s="49"/>
      <c r="BQ230" s="49"/>
      <c r="BR230" s="49"/>
      <c r="BS230" s="49"/>
      <c r="BT230" s="49"/>
      <c r="BU230" s="49"/>
      <c r="BV230" s="49"/>
      <c r="BW230" s="49"/>
      <c r="BX230" s="49"/>
      <c r="BY230" s="49"/>
      <c r="BZ230" s="49"/>
      <c r="CA230" s="49"/>
      <c r="CB230" s="49"/>
      <c r="CC230" s="49"/>
      <c r="CD230" s="49"/>
      <c r="CE230" s="49"/>
      <c r="CF230" s="49"/>
      <c r="CG230" s="49"/>
      <c r="CH230" s="49"/>
      <c r="CI230" s="50"/>
    </row>
    <row r="231" spans="1:87" s="36" customFormat="1" ht="13.5" customHeight="1" x14ac:dyDescent="0.25">
      <c r="A231" s="1"/>
      <c r="B231" s="37">
        <v>9</v>
      </c>
      <c r="C231" s="38">
        <v>508</v>
      </c>
      <c r="D231" s="39" t="s">
        <v>118</v>
      </c>
      <c r="E231" s="40">
        <v>96.676564339446884</v>
      </c>
      <c r="F231" s="41" t="s">
        <v>19</v>
      </c>
      <c r="G231" s="42">
        <v>59</v>
      </c>
      <c r="H231" s="42">
        <v>0</v>
      </c>
      <c r="I231" s="42">
        <v>57747.28</v>
      </c>
      <c r="J231" s="42">
        <v>0</v>
      </c>
      <c r="K231" s="42">
        <v>29.58</v>
      </c>
      <c r="L231" s="43">
        <v>2891.79</v>
      </c>
      <c r="M231" s="44">
        <f t="shared" si="9"/>
        <v>4.9999948129067329E-2</v>
      </c>
      <c r="N231" s="45">
        <v>60727.65</v>
      </c>
      <c r="O231" s="45">
        <v>0</v>
      </c>
      <c r="P231" s="46">
        <f t="shared" si="10"/>
        <v>60727.65</v>
      </c>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49"/>
      <c r="AR231" s="49"/>
      <c r="AS231" s="49"/>
      <c r="AT231" s="49"/>
      <c r="AU231" s="49"/>
      <c r="AV231" s="49"/>
      <c r="AW231" s="49"/>
      <c r="AX231" s="49"/>
      <c r="AY231" s="49"/>
      <c r="AZ231" s="49"/>
      <c r="BA231" s="49"/>
      <c r="BB231" s="47"/>
      <c r="BC231" s="47"/>
      <c r="BD231" s="47"/>
      <c r="BE231" s="47"/>
      <c r="BF231" s="47"/>
      <c r="BG231" s="47"/>
      <c r="BH231" s="47"/>
      <c r="BI231" s="47"/>
      <c r="BJ231" s="47"/>
      <c r="BK231" s="47"/>
      <c r="BL231" s="47"/>
      <c r="BM231" s="47"/>
      <c r="BN231" s="47"/>
      <c r="BO231" s="47"/>
      <c r="BP231" s="47"/>
      <c r="BQ231" s="47"/>
      <c r="BR231" s="47"/>
      <c r="BS231" s="47"/>
      <c r="BT231" s="47"/>
      <c r="BU231" s="47"/>
      <c r="BV231" s="47"/>
      <c r="BW231" s="47"/>
      <c r="BX231" s="47"/>
      <c r="BY231" s="47"/>
      <c r="BZ231" s="47"/>
      <c r="CA231" s="47"/>
      <c r="CB231" s="47"/>
      <c r="CC231" s="47"/>
      <c r="CD231" s="47"/>
      <c r="CE231" s="47"/>
      <c r="CF231" s="47"/>
      <c r="CG231" s="47"/>
      <c r="CH231" s="47"/>
      <c r="CI231" s="48"/>
    </row>
    <row r="232" spans="1:87" s="36" customFormat="1" ht="13.5" customHeight="1" x14ac:dyDescent="0.25">
      <c r="A232" s="1"/>
      <c r="B232" s="37">
        <v>9</v>
      </c>
      <c r="C232" s="38">
        <v>512</v>
      </c>
      <c r="D232" s="39" t="s">
        <v>120</v>
      </c>
      <c r="E232" s="40">
        <v>240.37592968230376</v>
      </c>
      <c r="F232" s="41" t="s">
        <v>19</v>
      </c>
      <c r="G232" s="42">
        <v>0</v>
      </c>
      <c r="H232" s="42">
        <v>0</v>
      </c>
      <c r="I232" s="42">
        <v>235533.8</v>
      </c>
      <c r="J232" s="42">
        <v>35788.75</v>
      </c>
      <c r="K232" s="42">
        <v>0</v>
      </c>
      <c r="L232" s="43">
        <v>11456.05</v>
      </c>
      <c r="M232" s="44">
        <f t="shared" si="9"/>
        <v>4.2222992523105803E-2</v>
      </c>
      <c r="N232" s="45">
        <v>282778.59999999998</v>
      </c>
      <c r="O232" s="45">
        <v>11398.92</v>
      </c>
      <c r="P232" s="46">
        <f t="shared" si="10"/>
        <v>271379.68</v>
      </c>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47"/>
      <c r="AR232" s="47"/>
      <c r="AS232" s="47"/>
      <c r="AT232" s="47"/>
      <c r="AU232" s="47"/>
      <c r="AV232" s="47"/>
      <c r="AW232" s="47"/>
      <c r="AX232" s="47"/>
      <c r="AY232" s="47"/>
      <c r="AZ232" s="47"/>
      <c r="BA232" s="47"/>
      <c r="BB232" s="47"/>
      <c r="BC232" s="47"/>
      <c r="BD232" s="47"/>
      <c r="BE232" s="47"/>
      <c r="BF232" s="47"/>
      <c r="BG232" s="47"/>
      <c r="BH232" s="47"/>
      <c r="BI232" s="47"/>
      <c r="BJ232" s="47"/>
      <c r="BK232" s="47"/>
      <c r="BL232" s="47"/>
      <c r="BM232" s="47"/>
      <c r="BN232" s="47"/>
      <c r="BO232" s="47"/>
      <c r="BP232" s="47"/>
      <c r="BQ232" s="47"/>
      <c r="BR232" s="47"/>
      <c r="BS232" s="47"/>
      <c r="BT232" s="47"/>
      <c r="BU232" s="47"/>
      <c r="BV232" s="47"/>
      <c r="BW232" s="47"/>
      <c r="BX232" s="47"/>
      <c r="BY232" s="47"/>
      <c r="BZ232" s="47"/>
      <c r="CA232" s="47"/>
      <c r="CB232" s="47"/>
      <c r="CC232" s="47"/>
      <c r="CD232" s="47"/>
      <c r="CE232" s="47"/>
      <c r="CF232" s="47"/>
      <c r="CG232" s="47"/>
      <c r="CH232" s="47"/>
      <c r="CI232" s="48"/>
    </row>
    <row r="233" spans="1:87" s="36" customFormat="1" ht="13.5" customHeight="1" x14ac:dyDescent="0.25">
      <c r="A233" s="1"/>
      <c r="B233" s="37">
        <v>9</v>
      </c>
      <c r="C233" s="38">
        <v>516</v>
      </c>
      <c r="D233" s="39" t="s">
        <v>121</v>
      </c>
      <c r="E233" s="40">
        <v>318.38260667853939</v>
      </c>
      <c r="F233" s="41" t="s">
        <v>19</v>
      </c>
      <c r="G233" s="42">
        <v>25836.86</v>
      </c>
      <c r="H233" s="42">
        <v>0</v>
      </c>
      <c r="I233" s="42">
        <v>117865.90999999999</v>
      </c>
      <c r="J233" s="42">
        <v>749.89</v>
      </c>
      <c r="K233" s="42">
        <v>492.01</v>
      </c>
      <c r="L233" s="43">
        <v>4518.82</v>
      </c>
      <c r="M233" s="44">
        <f t="shared" si="9"/>
        <v>3.1176172259386979E-2</v>
      </c>
      <c r="N233" s="45">
        <v>149463.49</v>
      </c>
      <c r="O233" s="45">
        <v>40.049999999999997</v>
      </c>
      <c r="P233" s="46">
        <f t="shared" si="10"/>
        <v>149423.44</v>
      </c>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47"/>
      <c r="AR233" s="47"/>
      <c r="AS233" s="47"/>
      <c r="AT233" s="47"/>
      <c r="AU233" s="47"/>
      <c r="AV233" s="47"/>
      <c r="AW233" s="47"/>
      <c r="AX233" s="47"/>
      <c r="AY233" s="47"/>
      <c r="AZ233" s="47"/>
      <c r="BA233" s="47"/>
      <c r="BB233" s="47"/>
      <c r="BC233" s="47"/>
      <c r="BD233" s="47"/>
      <c r="BE233" s="47"/>
      <c r="BF233" s="47"/>
      <c r="BG233" s="47"/>
      <c r="BH233" s="47"/>
      <c r="BI233" s="47"/>
      <c r="BJ233" s="47"/>
      <c r="BK233" s="47"/>
      <c r="BL233" s="47"/>
      <c r="BM233" s="47"/>
      <c r="BN233" s="47"/>
      <c r="BO233" s="47"/>
      <c r="BP233" s="47"/>
      <c r="BQ233" s="47"/>
      <c r="BR233" s="47"/>
      <c r="BS233" s="47"/>
      <c r="BT233" s="47"/>
      <c r="BU233" s="47"/>
      <c r="BV233" s="47"/>
      <c r="BW233" s="47"/>
      <c r="BX233" s="47"/>
      <c r="BY233" s="47"/>
      <c r="BZ233" s="47"/>
      <c r="CA233" s="47"/>
      <c r="CB233" s="47"/>
      <c r="CC233" s="47"/>
      <c r="CD233" s="47"/>
      <c r="CE233" s="47"/>
      <c r="CF233" s="47"/>
      <c r="CG233" s="47"/>
      <c r="CH233" s="47"/>
      <c r="CI233" s="48"/>
    </row>
    <row r="234" spans="1:87" s="36" customFormat="1" ht="13.5" customHeight="1" x14ac:dyDescent="0.25">
      <c r="A234" s="1"/>
      <c r="B234" s="37">
        <v>9</v>
      </c>
      <c r="C234" s="38">
        <v>521</v>
      </c>
      <c r="D234" s="39" t="s">
        <v>122</v>
      </c>
      <c r="E234" s="40">
        <v>130.45414260299998</v>
      </c>
      <c r="F234" s="41" t="s">
        <v>19</v>
      </c>
      <c r="G234" s="42">
        <v>0</v>
      </c>
      <c r="H234" s="42">
        <v>0</v>
      </c>
      <c r="I234" s="42">
        <v>298371.71999999997</v>
      </c>
      <c r="J234" s="42">
        <v>10387.5</v>
      </c>
      <c r="K234" s="42">
        <v>0</v>
      </c>
      <c r="L234" s="43">
        <v>15437.96</v>
      </c>
      <c r="M234" s="44">
        <f t="shared" si="9"/>
        <v>4.999999676123032E-2</v>
      </c>
      <c r="N234" s="45">
        <v>324197.18</v>
      </c>
      <c r="O234" s="45">
        <v>0</v>
      </c>
      <c r="P234" s="46">
        <f t="shared" si="10"/>
        <v>324197.18</v>
      </c>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47"/>
      <c r="AR234" s="47"/>
      <c r="AS234" s="47"/>
      <c r="AT234" s="47"/>
      <c r="AU234" s="47"/>
      <c r="AV234" s="47"/>
      <c r="AW234" s="47"/>
      <c r="AX234" s="47"/>
      <c r="AY234" s="47"/>
      <c r="AZ234" s="47"/>
      <c r="BA234" s="47"/>
      <c r="BB234" s="47"/>
      <c r="BC234" s="47"/>
      <c r="BD234" s="47"/>
      <c r="BE234" s="47"/>
      <c r="BF234" s="47"/>
      <c r="BG234" s="47"/>
      <c r="BH234" s="47"/>
      <c r="BI234" s="47"/>
      <c r="BJ234" s="47"/>
      <c r="BK234" s="47"/>
      <c r="BL234" s="47"/>
      <c r="BM234" s="47"/>
      <c r="BN234" s="47"/>
      <c r="BO234" s="47"/>
      <c r="BP234" s="47"/>
      <c r="BQ234" s="47"/>
      <c r="BR234" s="47"/>
      <c r="BS234" s="47"/>
      <c r="BT234" s="47"/>
      <c r="BU234" s="47"/>
      <c r="BV234" s="47"/>
      <c r="BW234" s="47"/>
      <c r="BX234" s="47"/>
      <c r="BY234" s="47"/>
      <c r="BZ234" s="47"/>
      <c r="CA234" s="47"/>
      <c r="CB234" s="47"/>
      <c r="CC234" s="47"/>
      <c r="CD234" s="47"/>
      <c r="CE234" s="47"/>
      <c r="CF234" s="47"/>
      <c r="CG234" s="47"/>
      <c r="CH234" s="47"/>
      <c r="CI234" s="48"/>
    </row>
    <row r="235" spans="1:87" s="36" customFormat="1" ht="13.5" customHeight="1" x14ac:dyDescent="0.25">
      <c r="A235" s="1"/>
      <c r="B235" s="37">
        <v>9</v>
      </c>
      <c r="C235" s="38">
        <v>522</v>
      </c>
      <c r="D235" s="39" t="s">
        <v>123</v>
      </c>
      <c r="E235" s="40">
        <v>100.03985639352658</v>
      </c>
      <c r="F235" s="41" t="s">
        <v>19</v>
      </c>
      <c r="G235" s="42">
        <v>0</v>
      </c>
      <c r="H235" s="42">
        <v>15060.48</v>
      </c>
      <c r="I235" s="42">
        <v>72851.759999999995</v>
      </c>
      <c r="J235" s="42">
        <v>1802.3200000000002</v>
      </c>
      <c r="K235" s="42">
        <v>2748.39</v>
      </c>
      <c r="L235" s="43">
        <v>4321.9399999999996</v>
      </c>
      <c r="M235" s="44">
        <f t="shared" si="9"/>
        <v>4.6742397900997101E-2</v>
      </c>
      <c r="N235" s="45">
        <v>96784.89</v>
      </c>
      <c r="O235" s="45">
        <v>36</v>
      </c>
      <c r="P235" s="46">
        <f t="shared" si="10"/>
        <v>96748.89</v>
      </c>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1"/>
      <c r="AR235" s="1"/>
      <c r="AS235" s="1"/>
      <c r="AT235" s="1"/>
      <c r="AU235" s="1"/>
      <c r="AV235" s="1"/>
      <c r="AW235" s="1"/>
      <c r="AX235" s="1"/>
      <c r="AY235" s="1"/>
      <c r="AZ235" s="1"/>
      <c r="BA235" s="1"/>
      <c r="BB235" s="47"/>
      <c r="BC235" s="47"/>
      <c r="BD235" s="47"/>
      <c r="BE235" s="47"/>
      <c r="BF235" s="47"/>
      <c r="BG235" s="47"/>
      <c r="BH235" s="47"/>
      <c r="BI235" s="47"/>
      <c r="BJ235" s="47"/>
      <c r="BK235" s="47"/>
      <c r="BL235" s="47"/>
      <c r="BM235" s="47"/>
      <c r="BN235" s="47"/>
      <c r="BO235" s="47"/>
      <c r="BP235" s="47"/>
      <c r="BQ235" s="47"/>
      <c r="BR235" s="47"/>
      <c r="BS235" s="47"/>
      <c r="BT235" s="47"/>
      <c r="BU235" s="47"/>
      <c r="BV235" s="47"/>
      <c r="BW235" s="47"/>
      <c r="BX235" s="47"/>
      <c r="BY235" s="47"/>
      <c r="BZ235" s="47"/>
      <c r="CA235" s="47"/>
      <c r="CB235" s="47"/>
      <c r="CC235" s="47"/>
      <c r="CD235" s="47"/>
      <c r="CE235" s="47"/>
      <c r="CF235" s="47"/>
      <c r="CG235" s="47"/>
      <c r="CH235" s="47"/>
      <c r="CI235" s="48"/>
    </row>
    <row r="236" spans="1:87" s="36" customFormat="1" ht="13.5" customHeight="1" x14ac:dyDescent="0.25">
      <c r="A236" s="1"/>
      <c r="B236" s="37">
        <v>9</v>
      </c>
      <c r="C236" s="38">
        <v>523</v>
      </c>
      <c r="D236" s="39" t="s">
        <v>124</v>
      </c>
      <c r="E236" s="40">
        <v>1100.2666392830195</v>
      </c>
      <c r="F236" s="41" t="s">
        <v>19</v>
      </c>
      <c r="G236" s="42">
        <v>0</v>
      </c>
      <c r="H236" s="42">
        <v>53823.49</v>
      </c>
      <c r="I236" s="42">
        <v>177309.72999999998</v>
      </c>
      <c r="J236" s="42">
        <v>1601.25</v>
      </c>
      <c r="K236" s="42">
        <v>911.38</v>
      </c>
      <c r="L236" s="43">
        <v>7478.25</v>
      </c>
      <c r="M236" s="44">
        <f t="shared" si="9"/>
        <v>3.2006774355290278E-2</v>
      </c>
      <c r="N236" s="45">
        <v>241124.1</v>
      </c>
      <c r="O236" s="45">
        <v>310</v>
      </c>
      <c r="P236" s="46">
        <f t="shared" si="10"/>
        <v>240814.1</v>
      </c>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35"/>
    </row>
    <row r="237" spans="1:87" s="36" customFormat="1" ht="13.5" customHeight="1" x14ac:dyDescent="0.25">
      <c r="A237" s="1"/>
      <c r="B237" s="37">
        <v>9</v>
      </c>
      <c r="C237" s="38">
        <v>527</v>
      </c>
      <c r="D237" s="39" t="s">
        <v>126</v>
      </c>
      <c r="E237" s="40">
        <v>202.44848299718456</v>
      </c>
      <c r="F237" s="41" t="s">
        <v>19</v>
      </c>
      <c r="G237" s="42">
        <v>0</v>
      </c>
      <c r="H237" s="42">
        <v>0</v>
      </c>
      <c r="I237" s="42">
        <v>94513.38</v>
      </c>
      <c r="J237" s="42">
        <v>2353.31</v>
      </c>
      <c r="K237" s="42">
        <v>371.66</v>
      </c>
      <c r="L237" s="43">
        <v>4861.92</v>
      </c>
      <c r="M237" s="44">
        <f t="shared" si="9"/>
        <v>5.0000025710020789E-2</v>
      </c>
      <c r="N237" s="45">
        <v>102100.27</v>
      </c>
      <c r="O237" s="45">
        <v>90</v>
      </c>
      <c r="P237" s="46">
        <f t="shared" si="10"/>
        <v>102010.27</v>
      </c>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49"/>
      <c r="AR237" s="49"/>
      <c r="AS237" s="49"/>
      <c r="AT237" s="49"/>
      <c r="AU237" s="49"/>
      <c r="AV237" s="49"/>
      <c r="AW237" s="49"/>
      <c r="AX237" s="49"/>
      <c r="AY237" s="49"/>
      <c r="AZ237" s="49"/>
      <c r="BA237" s="49"/>
      <c r="BB237" s="47"/>
      <c r="BC237" s="47"/>
      <c r="BD237" s="47"/>
      <c r="BE237" s="47"/>
      <c r="BF237" s="47"/>
      <c r="BG237" s="47"/>
      <c r="BH237" s="47"/>
      <c r="BI237" s="47"/>
      <c r="BJ237" s="47"/>
      <c r="BK237" s="47"/>
      <c r="BL237" s="47"/>
      <c r="BM237" s="47"/>
      <c r="BN237" s="47"/>
      <c r="BO237" s="47"/>
      <c r="BP237" s="47"/>
      <c r="BQ237" s="47"/>
      <c r="BR237" s="47"/>
      <c r="BS237" s="47"/>
      <c r="BT237" s="47"/>
      <c r="BU237" s="47"/>
      <c r="BV237" s="47"/>
      <c r="BW237" s="47"/>
      <c r="BX237" s="47"/>
      <c r="BY237" s="47"/>
      <c r="BZ237" s="47"/>
      <c r="CA237" s="47"/>
      <c r="CB237" s="47"/>
      <c r="CC237" s="47"/>
      <c r="CD237" s="47"/>
      <c r="CE237" s="47"/>
      <c r="CF237" s="47"/>
      <c r="CG237" s="47"/>
      <c r="CH237" s="47"/>
      <c r="CI237" s="48"/>
    </row>
    <row r="238" spans="1:87" s="36" customFormat="1" ht="13.5" customHeight="1" x14ac:dyDescent="0.25">
      <c r="A238" s="1"/>
      <c r="B238" s="37">
        <v>9</v>
      </c>
      <c r="C238" s="38">
        <v>543</v>
      </c>
      <c r="D238" s="39" t="s">
        <v>129</v>
      </c>
      <c r="E238" s="40">
        <v>87.043542053499934</v>
      </c>
      <c r="F238" s="41" t="s">
        <v>17</v>
      </c>
      <c r="G238" s="42">
        <v>0</v>
      </c>
      <c r="H238" s="42">
        <v>0</v>
      </c>
      <c r="I238" s="42">
        <v>34690.47</v>
      </c>
      <c r="J238" s="42">
        <v>0</v>
      </c>
      <c r="K238" s="42">
        <v>0</v>
      </c>
      <c r="L238" s="43">
        <v>1268.4000000000001</v>
      </c>
      <c r="M238" s="44">
        <f t="shared" si="9"/>
        <v>3.6563355872664745E-2</v>
      </c>
      <c r="N238" s="45">
        <v>35958.870000000003</v>
      </c>
      <c r="O238" s="45">
        <v>0</v>
      </c>
      <c r="P238" s="46">
        <f t="shared" si="10"/>
        <v>35958.870000000003</v>
      </c>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35"/>
    </row>
    <row r="239" spans="1:87" s="36" customFormat="1" ht="13.5" customHeight="1" x14ac:dyDescent="0.25">
      <c r="A239" s="1"/>
      <c r="B239" s="37">
        <v>9</v>
      </c>
      <c r="C239" s="38">
        <v>547</v>
      </c>
      <c r="D239" s="39" t="s">
        <v>131</v>
      </c>
      <c r="E239" s="40">
        <v>243.74826284405572</v>
      </c>
      <c r="F239" s="41" t="s">
        <v>19</v>
      </c>
      <c r="G239" s="42">
        <v>41058.550000000003</v>
      </c>
      <c r="H239" s="42">
        <v>0</v>
      </c>
      <c r="I239" s="42">
        <v>48188.69</v>
      </c>
      <c r="J239" s="42">
        <v>2500</v>
      </c>
      <c r="K239" s="42">
        <v>782.37</v>
      </c>
      <c r="L239" s="43">
        <v>4626.4799999999996</v>
      </c>
      <c r="M239" s="44">
        <f t="shared" si="9"/>
        <v>4.999999459632435E-2</v>
      </c>
      <c r="N239" s="45">
        <v>97156.09</v>
      </c>
      <c r="O239" s="45">
        <v>0</v>
      </c>
      <c r="P239" s="46">
        <f t="shared" si="10"/>
        <v>97156.09</v>
      </c>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47"/>
      <c r="AR239" s="47"/>
      <c r="AS239" s="47"/>
      <c r="AT239" s="47"/>
      <c r="AU239" s="47"/>
      <c r="AV239" s="47"/>
      <c r="AW239" s="47"/>
      <c r="AX239" s="47"/>
      <c r="AY239" s="47"/>
      <c r="AZ239" s="47"/>
      <c r="BA239" s="47"/>
      <c r="BB239" s="47"/>
      <c r="BC239" s="47"/>
      <c r="BD239" s="47"/>
      <c r="BE239" s="47"/>
      <c r="BF239" s="47"/>
      <c r="BG239" s="47"/>
      <c r="BH239" s="47"/>
      <c r="BI239" s="47"/>
      <c r="BJ239" s="47"/>
      <c r="BK239" s="47"/>
      <c r="BL239" s="47"/>
      <c r="BM239" s="47"/>
      <c r="BN239" s="47"/>
      <c r="BO239" s="47"/>
      <c r="BP239" s="47"/>
      <c r="BQ239" s="47"/>
      <c r="BR239" s="47"/>
      <c r="BS239" s="47"/>
      <c r="BT239" s="47"/>
      <c r="BU239" s="47"/>
      <c r="BV239" s="47"/>
      <c r="BW239" s="47"/>
      <c r="BX239" s="47"/>
      <c r="BY239" s="47"/>
      <c r="BZ239" s="47"/>
      <c r="CA239" s="47"/>
      <c r="CB239" s="47"/>
      <c r="CC239" s="47"/>
      <c r="CD239" s="47"/>
      <c r="CE239" s="47"/>
      <c r="CF239" s="47"/>
      <c r="CG239" s="47"/>
      <c r="CH239" s="47"/>
      <c r="CI239" s="48"/>
    </row>
    <row r="240" spans="1:87" s="36" customFormat="1" ht="13.5" customHeight="1" x14ac:dyDescent="0.25">
      <c r="A240" s="1"/>
      <c r="B240" s="37">
        <v>9</v>
      </c>
      <c r="C240" s="38">
        <v>552</v>
      </c>
      <c r="D240" s="39" t="s">
        <v>134</v>
      </c>
      <c r="E240" s="40">
        <v>129.99</v>
      </c>
      <c r="F240" s="41" t="s">
        <v>19</v>
      </c>
      <c r="G240" s="42">
        <v>20365.189999999999</v>
      </c>
      <c r="H240" s="42">
        <v>0</v>
      </c>
      <c r="I240" s="42">
        <v>76354.259999999995</v>
      </c>
      <c r="J240" s="42">
        <v>0</v>
      </c>
      <c r="K240" s="42">
        <v>1434.17</v>
      </c>
      <c r="L240" s="43">
        <v>4907.68</v>
      </c>
      <c r="M240" s="44">
        <f t="shared" si="9"/>
        <v>4.9999989811888759E-2</v>
      </c>
      <c r="N240" s="45">
        <v>103061.3</v>
      </c>
      <c r="O240" s="45">
        <v>0</v>
      </c>
      <c r="P240" s="46">
        <f t="shared" si="10"/>
        <v>103061.3</v>
      </c>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47"/>
      <c r="AR240" s="47"/>
      <c r="AS240" s="47"/>
      <c r="AT240" s="47"/>
      <c r="AU240" s="47"/>
      <c r="AV240" s="47"/>
      <c r="AW240" s="47"/>
      <c r="AX240" s="47"/>
      <c r="AY240" s="47"/>
      <c r="AZ240" s="47"/>
      <c r="BA240" s="47"/>
      <c r="BB240" s="47"/>
      <c r="BC240" s="47"/>
      <c r="BD240" s="47"/>
      <c r="BE240" s="47"/>
      <c r="BF240" s="47"/>
      <c r="BG240" s="47"/>
      <c r="BH240" s="47"/>
      <c r="BI240" s="47"/>
      <c r="BJ240" s="47"/>
      <c r="BK240" s="47"/>
      <c r="BL240" s="47"/>
      <c r="BM240" s="47"/>
      <c r="BN240" s="47"/>
      <c r="BO240" s="47"/>
      <c r="BP240" s="47"/>
      <c r="BQ240" s="47"/>
      <c r="BR240" s="47"/>
      <c r="BS240" s="47"/>
      <c r="BT240" s="47"/>
      <c r="BU240" s="47"/>
      <c r="BV240" s="47"/>
      <c r="BW240" s="47"/>
      <c r="BX240" s="47"/>
      <c r="BY240" s="47"/>
      <c r="BZ240" s="47"/>
      <c r="CA240" s="47"/>
      <c r="CB240" s="47"/>
      <c r="CC240" s="47"/>
      <c r="CD240" s="47"/>
      <c r="CE240" s="47"/>
      <c r="CF240" s="47"/>
      <c r="CG240" s="47"/>
      <c r="CH240" s="47"/>
      <c r="CI240" s="48"/>
    </row>
    <row r="241" spans="1:87" s="36" customFormat="1" ht="13.5" customHeight="1" x14ac:dyDescent="0.25">
      <c r="A241" s="1"/>
      <c r="B241" s="37">
        <v>9</v>
      </c>
      <c r="C241" s="38">
        <v>567</v>
      </c>
      <c r="D241" s="39" t="s">
        <v>140</v>
      </c>
      <c r="E241" s="40">
        <v>357.89224720630364</v>
      </c>
      <c r="F241" s="41" t="s">
        <v>19</v>
      </c>
      <c r="G241" s="42">
        <v>76800.38</v>
      </c>
      <c r="H241" s="42">
        <v>0</v>
      </c>
      <c r="I241" s="42">
        <v>101649.48</v>
      </c>
      <c r="J241" s="42">
        <v>3965.98</v>
      </c>
      <c r="K241" s="42">
        <v>681.64</v>
      </c>
      <c r="L241" s="43">
        <v>9154.8700000000008</v>
      </c>
      <c r="M241" s="44">
        <f t="shared" si="9"/>
        <v>4.9999978153713528E-2</v>
      </c>
      <c r="N241" s="45">
        <v>192252.35</v>
      </c>
      <c r="O241" s="45">
        <v>160</v>
      </c>
      <c r="P241" s="46">
        <f t="shared" si="10"/>
        <v>192092.35</v>
      </c>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1"/>
      <c r="AR241" s="1"/>
      <c r="AS241" s="1"/>
      <c r="AT241" s="1"/>
      <c r="AU241" s="1"/>
      <c r="AV241" s="1"/>
      <c r="AW241" s="1"/>
      <c r="AX241" s="1"/>
      <c r="AY241" s="1"/>
      <c r="AZ241" s="1"/>
      <c r="BA241" s="1"/>
      <c r="BB241" s="47"/>
      <c r="BC241" s="47"/>
      <c r="BD241" s="47"/>
      <c r="BE241" s="47"/>
      <c r="BF241" s="47"/>
      <c r="BG241" s="47"/>
      <c r="BH241" s="47"/>
      <c r="BI241" s="47"/>
      <c r="BJ241" s="47"/>
      <c r="BK241" s="47"/>
      <c r="BL241" s="47"/>
      <c r="BM241" s="47"/>
      <c r="BN241" s="47"/>
      <c r="BO241" s="47"/>
      <c r="BP241" s="47"/>
      <c r="BQ241" s="47"/>
      <c r="BR241" s="47"/>
      <c r="BS241" s="47"/>
      <c r="BT241" s="47"/>
      <c r="BU241" s="47"/>
      <c r="BV241" s="47"/>
      <c r="BW241" s="47"/>
      <c r="BX241" s="47"/>
      <c r="BY241" s="47"/>
      <c r="BZ241" s="47"/>
      <c r="CA241" s="47"/>
      <c r="CB241" s="47"/>
      <c r="CC241" s="47"/>
      <c r="CD241" s="47"/>
      <c r="CE241" s="47"/>
      <c r="CF241" s="47"/>
      <c r="CG241" s="47"/>
      <c r="CH241" s="47"/>
      <c r="CI241" s="48"/>
    </row>
    <row r="242" spans="1:87" s="36" customFormat="1" ht="13.5" customHeight="1" x14ac:dyDescent="0.25">
      <c r="A242" s="1"/>
      <c r="B242" s="37">
        <v>9</v>
      </c>
      <c r="C242" s="38">
        <v>629</v>
      </c>
      <c r="D242" s="39" t="s">
        <v>159</v>
      </c>
      <c r="E242" s="40">
        <v>240.14990199049728</v>
      </c>
      <c r="F242" s="41" t="s">
        <v>19</v>
      </c>
      <c r="G242" s="42">
        <v>0</v>
      </c>
      <c r="H242" s="42">
        <v>4781.1000000000004</v>
      </c>
      <c r="I242" s="42">
        <v>142756.67000000001</v>
      </c>
      <c r="J242" s="42">
        <v>1571.53</v>
      </c>
      <c r="K242" s="42">
        <v>2850.4</v>
      </c>
      <c r="L242" s="43">
        <v>7502.36</v>
      </c>
      <c r="M242" s="44">
        <f t="shared" si="9"/>
        <v>4.9370721316243711E-2</v>
      </c>
      <c r="N242" s="45">
        <v>159462.06</v>
      </c>
      <c r="O242" s="45">
        <v>5167.2699999999995</v>
      </c>
      <c r="P242" s="46">
        <f t="shared" si="10"/>
        <v>154294.79</v>
      </c>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47"/>
      <c r="AR242" s="47"/>
      <c r="AS242" s="47"/>
      <c r="AT242" s="47"/>
      <c r="AU242" s="47"/>
      <c r="AV242" s="47"/>
      <c r="AW242" s="47"/>
      <c r="AX242" s="47"/>
      <c r="AY242" s="47"/>
      <c r="AZ242" s="47"/>
      <c r="BA242" s="47"/>
      <c r="BB242" s="47"/>
      <c r="BC242" s="47"/>
      <c r="BD242" s="47"/>
      <c r="BE242" s="47"/>
      <c r="BF242" s="47"/>
      <c r="BG242" s="47"/>
      <c r="BH242" s="47"/>
      <c r="BI242" s="47"/>
      <c r="BJ242" s="47"/>
      <c r="BK242" s="47"/>
      <c r="BL242" s="47"/>
      <c r="BM242" s="47"/>
      <c r="BN242" s="47"/>
      <c r="BO242" s="47"/>
      <c r="BP242" s="47"/>
      <c r="BQ242" s="47"/>
      <c r="BR242" s="47"/>
      <c r="BS242" s="47"/>
      <c r="BT242" s="47"/>
      <c r="BU242" s="47"/>
      <c r="BV242" s="47"/>
      <c r="BW242" s="47"/>
      <c r="BX242" s="47"/>
      <c r="BY242" s="47"/>
      <c r="BZ242" s="47"/>
      <c r="CA242" s="47"/>
      <c r="CB242" s="47"/>
      <c r="CC242" s="47"/>
      <c r="CD242" s="47"/>
      <c r="CE242" s="47"/>
      <c r="CF242" s="47"/>
      <c r="CG242" s="47"/>
      <c r="CH242" s="47"/>
      <c r="CI242" s="48"/>
    </row>
    <row r="243" spans="1:87" s="1" customFormat="1" ht="13.5" customHeight="1" x14ac:dyDescent="0.25">
      <c r="B243" s="37">
        <v>9</v>
      </c>
      <c r="C243" s="38">
        <v>630</v>
      </c>
      <c r="D243" s="39" t="s">
        <v>160</v>
      </c>
      <c r="E243" s="40">
        <v>160.09993466033154</v>
      </c>
      <c r="F243" s="41" t="s">
        <v>19</v>
      </c>
      <c r="G243" s="42">
        <v>0</v>
      </c>
      <c r="H243" s="42">
        <v>2302.37</v>
      </c>
      <c r="I243" s="42">
        <v>175680.49</v>
      </c>
      <c r="J243" s="42">
        <v>305.15999999999997</v>
      </c>
      <c r="K243" s="42">
        <v>4812.49</v>
      </c>
      <c r="L243" s="43">
        <v>9108.98</v>
      </c>
      <c r="M243" s="44">
        <f t="shared" si="9"/>
        <v>4.974852336566403E-2</v>
      </c>
      <c r="N243" s="45">
        <v>192209.49</v>
      </c>
      <c r="O243" s="45">
        <v>4898.67</v>
      </c>
      <c r="P243" s="46">
        <f t="shared" si="10"/>
        <v>187310.81999999998</v>
      </c>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47"/>
      <c r="AR243" s="47"/>
      <c r="AS243" s="47"/>
      <c r="AT243" s="47"/>
      <c r="AU243" s="47"/>
      <c r="AV243" s="47"/>
      <c r="AW243" s="47"/>
      <c r="AX243" s="47"/>
      <c r="AY243" s="47"/>
      <c r="AZ243" s="47"/>
      <c r="BA243" s="47"/>
      <c r="BB243" s="47"/>
      <c r="BC243" s="47"/>
      <c r="BD243" s="47"/>
      <c r="BE243" s="47"/>
      <c r="BF243" s="47"/>
      <c r="BG243" s="47"/>
      <c r="BH243" s="47"/>
      <c r="BI243" s="47"/>
      <c r="BJ243" s="47"/>
      <c r="BK243" s="47"/>
      <c r="BL243" s="47"/>
      <c r="BM243" s="47"/>
      <c r="BN243" s="47"/>
      <c r="BO243" s="47"/>
      <c r="BP243" s="47"/>
      <c r="BQ243" s="47"/>
      <c r="BR243" s="47"/>
      <c r="BS243" s="47"/>
      <c r="BT243" s="47"/>
      <c r="BU243" s="47"/>
      <c r="BV243" s="47"/>
      <c r="BW243" s="47"/>
      <c r="BX243" s="47"/>
      <c r="BY243" s="47"/>
      <c r="BZ243" s="47"/>
      <c r="CA243" s="47"/>
      <c r="CB243" s="47"/>
      <c r="CC243" s="47"/>
      <c r="CD243" s="47"/>
      <c r="CE243" s="47"/>
      <c r="CF243" s="47"/>
      <c r="CG243" s="47"/>
      <c r="CH243" s="47"/>
      <c r="CI243" s="47"/>
    </row>
    <row r="244" spans="1:87" s="1" customFormat="1" ht="13.5" customHeight="1" x14ac:dyDescent="0.25">
      <c r="B244" s="37">
        <v>9</v>
      </c>
      <c r="C244" s="38">
        <v>695</v>
      </c>
      <c r="D244" s="39" t="s">
        <v>164</v>
      </c>
      <c r="E244" s="40">
        <v>31.83905556353054</v>
      </c>
      <c r="F244" s="41" t="s">
        <v>17</v>
      </c>
      <c r="G244" s="42">
        <v>0</v>
      </c>
      <c r="H244" s="42">
        <v>0</v>
      </c>
      <c r="I244" s="42">
        <v>12547.03</v>
      </c>
      <c r="J244" s="42">
        <v>1855</v>
      </c>
      <c r="K244" s="42">
        <v>0</v>
      </c>
      <c r="L244" s="43">
        <v>469.16</v>
      </c>
      <c r="M244" s="44">
        <f t="shared" si="9"/>
        <v>3.257596324962523E-2</v>
      </c>
      <c r="N244" s="45">
        <v>14871.19</v>
      </c>
      <c r="O244" s="45">
        <v>0</v>
      </c>
      <c r="P244" s="46">
        <f t="shared" si="10"/>
        <v>14871.19</v>
      </c>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47"/>
      <c r="AR244" s="47"/>
      <c r="AS244" s="47"/>
      <c r="AT244" s="47"/>
      <c r="AU244" s="47"/>
      <c r="AV244" s="47"/>
      <c r="AW244" s="47"/>
      <c r="AX244" s="47"/>
      <c r="AY244" s="47"/>
      <c r="AZ244" s="47"/>
      <c r="BA244" s="47"/>
      <c r="BB244" s="47"/>
      <c r="BC244" s="47"/>
      <c r="BD244" s="47"/>
      <c r="BE244" s="47"/>
      <c r="BF244" s="47"/>
      <c r="BG244" s="47"/>
      <c r="BH244" s="47"/>
      <c r="BI244" s="47"/>
      <c r="BJ244" s="47"/>
      <c r="BK244" s="47"/>
      <c r="BL244" s="47"/>
      <c r="BM244" s="47"/>
      <c r="BN244" s="47"/>
      <c r="BO244" s="47"/>
      <c r="BP244" s="47"/>
      <c r="BQ244" s="47"/>
      <c r="BR244" s="47"/>
      <c r="BS244" s="47"/>
      <c r="BT244" s="47"/>
      <c r="BU244" s="47"/>
      <c r="BV244" s="47"/>
      <c r="BW244" s="47"/>
      <c r="BX244" s="47"/>
      <c r="BY244" s="47"/>
      <c r="BZ244" s="47"/>
      <c r="CA244" s="47"/>
      <c r="CB244" s="47"/>
      <c r="CC244" s="47"/>
      <c r="CD244" s="47"/>
      <c r="CE244" s="47"/>
      <c r="CF244" s="47"/>
      <c r="CG244" s="47"/>
      <c r="CH244" s="47"/>
      <c r="CI244" s="47"/>
    </row>
    <row r="245" spans="1:87" s="1" customFormat="1" ht="13.5" customHeight="1" x14ac:dyDescent="0.25">
      <c r="B245" s="37">
        <v>9</v>
      </c>
      <c r="C245" s="38">
        <v>771</v>
      </c>
      <c r="D245" s="39" t="s">
        <v>187</v>
      </c>
      <c r="E245" s="40">
        <v>386.09146203607395</v>
      </c>
      <c r="F245" s="41" t="s">
        <v>19</v>
      </c>
      <c r="G245" s="42">
        <v>0</v>
      </c>
      <c r="H245" s="42">
        <v>0</v>
      </c>
      <c r="I245" s="42">
        <v>54267.7</v>
      </c>
      <c r="J245" s="42">
        <v>0</v>
      </c>
      <c r="K245" s="42">
        <v>0</v>
      </c>
      <c r="L245" s="43">
        <v>2210.9699999999998</v>
      </c>
      <c r="M245" s="44">
        <f t="shared" si="9"/>
        <v>4.0741914619561913E-2</v>
      </c>
      <c r="N245" s="45">
        <v>56478.67</v>
      </c>
      <c r="O245" s="45">
        <v>24</v>
      </c>
      <c r="P245" s="46">
        <f t="shared" si="10"/>
        <v>56454.67</v>
      </c>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47"/>
      <c r="AR245" s="47"/>
      <c r="AS245" s="47"/>
      <c r="AT245" s="47"/>
      <c r="AU245" s="47"/>
      <c r="AV245" s="47"/>
      <c r="AW245" s="47"/>
      <c r="AX245" s="47"/>
      <c r="AY245" s="47"/>
      <c r="AZ245" s="47"/>
      <c r="BA245" s="47"/>
      <c r="BB245" s="47"/>
      <c r="BC245" s="47"/>
      <c r="BD245" s="47"/>
      <c r="BE245" s="47"/>
      <c r="BF245" s="47"/>
      <c r="BG245" s="47"/>
      <c r="BH245" s="47"/>
      <c r="BI245" s="47"/>
      <c r="BJ245" s="47"/>
      <c r="BK245" s="47"/>
      <c r="BL245" s="47"/>
      <c r="BM245" s="47"/>
      <c r="BN245" s="47"/>
      <c r="BO245" s="47"/>
      <c r="BP245" s="47"/>
      <c r="BQ245" s="47"/>
      <c r="BR245" s="47"/>
      <c r="BS245" s="47"/>
      <c r="BT245" s="47"/>
      <c r="BU245" s="47"/>
      <c r="BV245" s="47"/>
      <c r="BW245" s="47"/>
      <c r="BX245" s="47"/>
      <c r="BY245" s="47"/>
      <c r="BZ245" s="47"/>
      <c r="CA245" s="47"/>
      <c r="CB245" s="47"/>
      <c r="CC245" s="47"/>
      <c r="CD245" s="47"/>
      <c r="CE245" s="47"/>
      <c r="CF245" s="47"/>
      <c r="CG245" s="47"/>
      <c r="CH245" s="47"/>
      <c r="CI245" s="47"/>
    </row>
    <row r="246" spans="1:87" s="1" customFormat="1" ht="13.5" customHeight="1" x14ac:dyDescent="0.25">
      <c r="B246" s="37">
        <v>9</v>
      </c>
      <c r="C246" s="38">
        <v>830</v>
      </c>
      <c r="D246" s="39" t="s">
        <v>204</v>
      </c>
      <c r="E246" s="40">
        <v>23.769072070364334</v>
      </c>
      <c r="F246" s="41" t="s">
        <v>19</v>
      </c>
      <c r="G246" s="42">
        <v>0</v>
      </c>
      <c r="H246" s="42">
        <v>11995.5</v>
      </c>
      <c r="I246" s="42">
        <v>10984.63</v>
      </c>
      <c r="J246" s="42">
        <v>220</v>
      </c>
      <c r="K246" s="42">
        <v>155.87</v>
      </c>
      <c r="L246" s="43">
        <v>944.39</v>
      </c>
      <c r="M246" s="44">
        <f t="shared" si="9"/>
        <v>4.0434577838671007E-2</v>
      </c>
      <c r="N246" s="45">
        <v>24300.39</v>
      </c>
      <c r="O246" s="45">
        <v>0</v>
      </c>
      <c r="P246" s="46">
        <f t="shared" si="10"/>
        <v>24300.39</v>
      </c>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47"/>
      <c r="AR246" s="47"/>
      <c r="AS246" s="47"/>
      <c r="AT246" s="47"/>
      <c r="AU246" s="47"/>
      <c r="AV246" s="47"/>
      <c r="AW246" s="47"/>
      <c r="AX246" s="47"/>
      <c r="AY246" s="47"/>
      <c r="AZ246" s="47"/>
      <c r="BA246" s="47"/>
      <c r="BB246" s="47"/>
      <c r="BC246" s="47"/>
      <c r="BD246" s="47"/>
      <c r="BE246" s="47"/>
      <c r="BF246" s="47"/>
      <c r="BG246" s="47"/>
      <c r="BH246" s="47"/>
      <c r="BI246" s="47"/>
      <c r="BJ246" s="47"/>
      <c r="BK246" s="47"/>
      <c r="BL246" s="47"/>
      <c r="BM246" s="47"/>
      <c r="BN246" s="47"/>
      <c r="BO246" s="47"/>
      <c r="BP246" s="47"/>
      <c r="BQ246" s="47"/>
      <c r="BR246" s="47"/>
      <c r="BS246" s="47"/>
      <c r="BT246" s="47"/>
      <c r="BU246" s="47"/>
      <c r="BV246" s="47"/>
      <c r="BW246" s="47"/>
      <c r="BX246" s="47"/>
      <c r="BY246" s="47"/>
      <c r="BZ246" s="47"/>
      <c r="CA246" s="47"/>
      <c r="CB246" s="47"/>
      <c r="CC246" s="47"/>
      <c r="CD246" s="47"/>
      <c r="CE246" s="47"/>
      <c r="CF246" s="47"/>
      <c r="CG246" s="47"/>
      <c r="CH246" s="47"/>
      <c r="CI246" s="47"/>
    </row>
    <row r="247" spans="1:87" s="1" customFormat="1" ht="13.5" customHeight="1" x14ac:dyDescent="0.25">
      <c r="B247" s="37">
        <v>9</v>
      </c>
      <c r="C247" s="38">
        <v>936</v>
      </c>
      <c r="D247" s="39" t="s">
        <v>237</v>
      </c>
      <c r="E247" s="40">
        <v>37.809912285379859</v>
      </c>
      <c r="F247" s="41" t="s">
        <v>19</v>
      </c>
      <c r="G247" s="42">
        <v>0</v>
      </c>
      <c r="H247" s="42">
        <v>0</v>
      </c>
      <c r="I247" s="42">
        <v>52747.92</v>
      </c>
      <c r="J247" s="42">
        <v>75.790000000000006</v>
      </c>
      <c r="K247" s="42">
        <v>0</v>
      </c>
      <c r="L247" s="43">
        <v>2415.87</v>
      </c>
      <c r="M247" s="44">
        <f t="shared" si="9"/>
        <v>4.5734576386247762E-2</v>
      </c>
      <c r="N247" s="45">
        <v>55239.58</v>
      </c>
      <c r="O247" s="45">
        <v>0</v>
      </c>
      <c r="P247" s="46">
        <f t="shared" si="10"/>
        <v>55239.58</v>
      </c>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47"/>
      <c r="AR247" s="47"/>
      <c r="AS247" s="47"/>
      <c r="AT247" s="47"/>
      <c r="AU247" s="47"/>
      <c r="AV247" s="47"/>
      <c r="AW247" s="47"/>
      <c r="AX247" s="47"/>
      <c r="AY247" s="47"/>
      <c r="AZ247" s="47"/>
      <c r="BA247" s="47"/>
      <c r="BB247" s="47"/>
      <c r="BC247" s="47"/>
      <c r="BD247" s="47"/>
      <c r="BE247" s="47"/>
      <c r="BF247" s="47"/>
      <c r="BG247" s="47"/>
      <c r="BH247" s="47"/>
      <c r="BI247" s="47"/>
      <c r="BJ247" s="47"/>
      <c r="BK247" s="47"/>
      <c r="BL247" s="47"/>
      <c r="BM247" s="47"/>
      <c r="BN247" s="47"/>
      <c r="BO247" s="47"/>
      <c r="BP247" s="47"/>
      <c r="BQ247" s="47"/>
      <c r="BR247" s="47"/>
      <c r="BS247" s="47"/>
      <c r="BT247" s="47"/>
      <c r="BU247" s="47"/>
      <c r="BV247" s="47"/>
      <c r="BW247" s="47"/>
      <c r="BX247" s="47"/>
      <c r="BY247" s="47"/>
      <c r="BZ247" s="47"/>
      <c r="CA247" s="47"/>
      <c r="CB247" s="47"/>
      <c r="CC247" s="47"/>
      <c r="CD247" s="47"/>
      <c r="CE247" s="47"/>
      <c r="CF247" s="47"/>
      <c r="CG247" s="47"/>
      <c r="CH247" s="47"/>
      <c r="CI247" s="47"/>
    </row>
    <row r="248" spans="1:87" s="1" customFormat="1" ht="13.5" customHeight="1" x14ac:dyDescent="0.25">
      <c r="B248" s="37">
        <v>9</v>
      </c>
      <c r="C248" s="38">
        <v>952</v>
      </c>
      <c r="D248" s="39" t="s">
        <v>238</v>
      </c>
      <c r="E248" s="40">
        <v>68.811870493550018</v>
      </c>
      <c r="F248" s="41" t="s">
        <v>19</v>
      </c>
      <c r="G248" s="42">
        <v>0</v>
      </c>
      <c r="H248" s="42">
        <v>40242.92</v>
      </c>
      <c r="I248" s="42">
        <v>46843.61</v>
      </c>
      <c r="J248" s="42">
        <v>0</v>
      </c>
      <c r="K248" s="42">
        <v>460.39</v>
      </c>
      <c r="L248" s="43">
        <v>3572.49</v>
      </c>
      <c r="M248" s="44">
        <f t="shared" si="9"/>
        <v>4.0806575491176618E-2</v>
      </c>
      <c r="N248" s="45">
        <v>91119.41</v>
      </c>
      <c r="O248" s="45">
        <v>3493</v>
      </c>
      <c r="P248" s="46">
        <f t="shared" si="10"/>
        <v>87626.41</v>
      </c>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47"/>
      <c r="AR248" s="47"/>
      <c r="AS248" s="47"/>
      <c r="AT248" s="47"/>
      <c r="AU248" s="47"/>
      <c r="AV248" s="47"/>
      <c r="AW248" s="47"/>
      <c r="AX248" s="47"/>
      <c r="AY248" s="47"/>
      <c r="AZ248" s="47"/>
      <c r="BA248" s="47"/>
      <c r="BB248" s="47"/>
      <c r="BC248" s="47"/>
      <c r="BD248" s="47"/>
      <c r="BE248" s="47"/>
      <c r="BF248" s="47"/>
      <c r="BG248" s="47"/>
      <c r="BH248" s="47"/>
      <c r="BI248" s="47"/>
      <c r="BJ248" s="47"/>
      <c r="BK248" s="47"/>
      <c r="BL248" s="47"/>
      <c r="BM248" s="47"/>
      <c r="BN248" s="47"/>
      <c r="BO248" s="47"/>
      <c r="BP248" s="47"/>
      <c r="BQ248" s="47"/>
      <c r="BR248" s="47"/>
      <c r="BS248" s="47"/>
      <c r="BT248" s="47"/>
      <c r="BU248" s="47"/>
      <c r="BV248" s="47"/>
      <c r="BW248" s="47"/>
      <c r="BX248" s="47"/>
      <c r="BY248" s="47"/>
      <c r="BZ248" s="47"/>
      <c r="CA248" s="47"/>
      <c r="CB248" s="47"/>
      <c r="CC248" s="47"/>
      <c r="CD248" s="47"/>
      <c r="CE248" s="47"/>
      <c r="CF248" s="47"/>
      <c r="CG248" s="47"/>
      <c r="CH248" s="47"/>
      <c r="CI248" s="47"/>
    </row>
    <row r="249" spans="1:87" s="1" customFormat="1" ht="13.5" customHeight="1" x14ac:dyDescent="0.25">
      <c r="B249" s="37">
        <v>9</v>
      </c>
      <c r="C249" s="38">
        <v>982</v>
      </c>
      <c r="D249" s="39" t="s">
        <v>255</v>
      </c>
      <c r="E249" s="40">
        <v>93.22611956915361</v>
      </c>
      <c r="F249" s="41" t="s">
        <v>17</v>
      </c>
      <c r="G249" s="42">
        <v>0</v>
      </c>
      <c r="H249" s="42">
        <v>20839.77</v>
      </c>
      <c r="I249" s="42">
        <v>0</v>
      </c>
      <c r="J249" s="42">
        <v>0</v>
      </c>
      <c r="K249" s="42">
        <v>0</v>
      </c>
      <c r="L249" s="43">
        <v>625.19000000000005</v>
      </c>
      <c r="M249" s="44">
        <f t="shared" si="9"/>
        <v>2.9999851245959049E-2</v>
      </c>
      <c r="N249" s="45">
        <v>21464.959999999999</v>
      </c>
      <c r="O249" s="45">
        <v>0</v>
      </c>
      <c r="P249" s="46">
        <f t="shared" si="10"/>
        <v>21464.959999999999</v>
      </c>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47"/>
      <c r="AR249" s="47"/>
      <c r="AS249" s="47"/>
      <c r="AT249" s="47"/>
      <c r="AU249" s="47"/>
      <c r="AV249" s="47"/>
      <c r="AW249" s="47"/>
      <c r="AX249" s="47"/>
      <c r="AY249" s="47"/>
      <c r="AZ249" s="47"/>
      <c r="BA249" s="47"/>
      <c r="BB249" s="47"/>
      <c r="BC249" s="47"/>
      <c r="BD249" s="47"/>
      <c r="BE249" s="47"/>
      <c r="BF249" s="47"/>
      <c r="BG249" s="47"/>
      <c r="BH249" s="47"/>
      <c r="BI249" s="47"/>
      <c r="BJ249" s="47"/>
      <c r="BK249" s="47"/>
      <c r="BL249" s="47"/>
      <c r="BM249" s="47"/>
      <c r="BN249" s="47"/>
      <c r="BO249" s="47"/>
      <c r="BP249" s="47"/>
      <c r="BQ249" s="47"/>
      <c r="BR249" s="47"/>
      <c r="BS249" s="47"/>
      <c r="BT249" s="47"/>
      <c r="BU249" s="47"/>
      <c r="BV249" s="47"/>
      <c r="BW249" s="47"/>
      <c r="BX249" s="47"/>
      <c r="BY249" s="47"/>
      <c r="BZ249" s="47"/>
      <c r="CA249" s="47"/>
      <c r="CB249" s="47"/>
      <c r="CC249" s="47"/>
      <c r="CD249" s="47"/>
      <c r="CE249" s="47"/>
      <c r="CF249" s="47"/>
      <c r="CG249" s="47"/>
      <c r="CH249" s="47"/>
      <c r="CI249" s="47"/>
    </row>
    <row r="250" spans="1:87" s="1" customFormat="1" ht="13.5" customHeight="1" thickBot="1" x14ac:dyDescent="0.3">
      <c r="B250" s="51">
        <v>9</v>
      </c>
      <c r="C250" s="52">
        <v>987</v>
      </c>
      <c r="D250" s="53" t="s">
        <v>259</v>
      </c>
      <c r="E250" s="54">
        <v>301.89162628434212</v>
      </c>
      <c r="F250" s="55" t="s">
        <v>19</v>
      </c>
      <c r="G250" s="56">
        <v>9278.5</v>
      </c>
      <c r="H250" s="56">
        <v>0</v>
      </c>
      <c r="I250" s="56">
        <v>65893.350000000006</v>
      </c>
      <c r="J250" s="56">
        <v>4464</v>
      </c>
      <c r="K250" s="56">
        <v>1.84</v>
      </c>
      <c r="L250" s="57">
        <v>2977.48</v>
      </c>
      <c r="M250" s="58">
        <f t="shared" si="9"/>
        <v>3.7387824784973045E-2</v>
      </c>
      <c r="N250" s="59">
        <v>82615.17</v>
      </c>
      <c r="O250" s="59">
        <v>0</v>
      </c>
      <c r="P250" s="60">
        <f t="shared" si="10"/>
        <v>82615.17</v>
      </c>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47"/>
      <c r="AR250" s="47"/>
      <c r="AS250" s="47"/>
      <c r="AT250" s="47"/>
      <c r="AU250" s="47"/>
      <c r="AV250" s="47"/>
      <c r="AW250" s="47"/>
      <c r="AX250" s="47"/>
      <c r="AY250" s="47"/>
      <c r="AZ250" s="47"/>
      <c r="BA250" s="47"/>
      <c r="BB250" s="47"/>
      <c r="BC250" s="47"/>
      <c r="BD250" s="47"/>
      <c r="BE250" s="47"/>
      <c r="BF250" s="47"/>
      <c r="BG250" s="47"/>
      <c r="BH250" s="47"/>
      <c r="BI250" s="47"/>
      <c r="BJ250" s="47"/>
      <c r="BK250" s="47"/>
      <c r="BL250" s="47"/>
      <c r="BM250" s="47"/>
      <c r="BN250" s="47"/>
      <c r="BO250" s="47"/>
      <c r="BP250" s="47"/>
      <c r="BQ250" s="47"/>
      <c r="BR250" s="47"/>
      <c r="BS250" s="47"/>
      <c r="BT250" s="47"/>
      <c r="BU250" s="47"/>
      <c r="BV250" s="47"/>
      <c r="BW250" s="47"/>
      <c r="BX250" s="47"/>
      <c r="BY250" s="47"/>
      <c r="BZ250" s="47"/>
      <c r="CA250" s="47"/>
      <c r="CB250" s="47"/>
      <c r="CC250" s="47"/>
      <c r="CD250" s="47"/>
      <c r="CE250" s="47"/>
      <c r="CF250" s="47"/>
      <c r="CG250" s="47"/>
      <c r="CH250" s="47"/>
      <c r="CI250" s="47"/>
    </row>
    <row r="251" spans="1:87" s="61" customFormat="1" ht="13.5" customHeight="1" x14ac:dyDescent="0.25"/>
    <row r="252" spans="1:87" s="61" customFormat="1" ht="13.5" customHeight="1" x14ac:dyDescent="0.25"/>
    <row r="253" spans="1:87" s="70" customFormat="1" ht="13.5" customHeight="1" x14ac:dyDescent="0.25">
      <c r="A253" s="1"/>
      <c r="B253" s="62" t="s">
        <v>263</v>
      </c>
      <c r="C253" s="63"/>
      <c r="D253" s="64"/>
      <c r="E253" s="64"/>
      <c r="F253" s="64"/>
      <c r="G253" s="64"/>
      <c r="H253" s="64"/>
      <c r="I253" s="64"/>
      <c r="J253" s="64"/>
      <c r="K253" s="65"/>
      <c r="L253" s="66"/>
      <c r="M253" s="67"/>
      <c r="N253" s="68"/>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69"/>
    </row>
    <row r="254" spans="1:87" s="61" customFormat="1" ht="101.45" customHeight="1" x14ac:dyDescent="0.25">
      <c r="B254" s="86" t="s">
        <v>264</v>
      </c>
      <c r="C254" s="87"/>
      <c r="D254" s="87"/>
      <c r="E254" s="87"/>
      <c r="F254" s="87"/>
      <c r="G254" s="87"/>
      <c r="H254" s="87"/>
      <c r="I254" s="87"/>
      <c r="J254" s="88"/>
    </row>
    <row r="255" spans="1:87" s="70" customFormat="1" ht="46.9" customHeight="1" x14ac:dyDescent="0.2">
      <c r="A255" s="1"/>
      <c r="B255" s="81" t="s">
        <v>265</v>
      </c>
      <c r="C255" s="82"/>
      <c r="D255" s="82"/>
      <c r="E255" s="82"/>
      <c r="F255" s="82"/>
      <c r="G255" s="82"/>
      <c r="H255" s="82"/>
      <c r="I255" s="82"/>
      <c r="J255" s="82"/>
      <c r="K255" s="71"/>
      <c r="L255" s="72"/>
      <c r="M255" s="67"/>
      <c r="N255" s="67"/>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69"/>
    </row>
    <row r="256" spans="1:87" s="70" customFormat="1" ht="18.600000000000001" customHeight="1" x14ac:dyDescent="0.2">
      <c r="A256" s="1"/>
      <c r="B256" s="83" t="s">
        <v>266</v>
      </c>
      <c r="C256" s="82"/>
      <c r="D256" s="82"/>
      <c r="E256" s="82"/>
      <c r="F256" s="82"/>
      <c r="G256" s="82"/>
      <c r="H256" s="82"/>
      <c r="I256" s="82"/>
      <c r="J256" s="82"/>
      <c r="K256" s="73"/>
      <c r="L256" s="74"/>
      <c r="M256" s="75"/>
      <c r="N256" s="75"/>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69"/>
    </row>
    <row r="257" spans="1:84" s="2" customFormat="1" ht="18" customHeight="1" x14ac:dyDescent="0.2">
      <c r="A257" s="1"/>
      <c r="B257" s="84" t="s">
        <v>267</v>
      </c>
      <c r="C257" s="85"/>
      <c r="D257" s="85"/>
      <c r="E257" s="85"/>
      <c r="F257" s="85"/>
      <c r="G257" s="85"/>
      <c r="H257" s="85"/>
      <c r="I257" s="85"/>
      <c r="J257" s="85"/>
      <c r="K257" s="76"/>
      <c r="L257" s="77"/>
      <c r="M257" s="77"/>
      <c r="N257" s="77"/>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row>
    <row r="258" spans="1:84" x14ac:dyDescent="0.25">
      <c r="B258" s="71"/>
    </row>
    <row r="259" spans="1:84" x14ac:dyDescent="0.25">
      <c r="B259" s="71"/>
    </row>
  </sheetData>
  <sheetProtection sheet="1" objects="1" scenarios="1"/>
  <mergeCells count="6">
    <mergeCell ref="A1:E1"/>
    <mergeCell ref="B5:D5"/>
    <mergeCell ref="B255:J255"/>
    <mergeCell ref="B256:J256"/>
    <mergeCell ref="B257:J257"/>
    <mergeCell ref="B254:J254"/>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Blue Box Cost and 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2018-12-03T20:41:30Z</dcterms:created>
  <dcterms:modified xsi:type="dcterms:W3CDTF">2018-12-03T21:13:40Z</dcterms:modified>
</cp:coreProperties>
</file>